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activeTab="1"/>
  </bookViews>
  <sheets>
    <sheet name="Форма 18" sheetId="1" r:id="rId1"/>
    <sheet name="Форма 19" sheetId="2" r:id="rId2"/>
  </sheets>
  <externalReferences>
    <externalReference r:id="rId3"/>
  </externalReferences>
  <definedNames>
    <definedName name="kind_of_cons">[1]TEHSHEET!$R$2:$R$6</definedName>
    <definedName name="kind_of_heat_transfer">[1]TEHSHEET!$O$2:$O$12</definedName>
    <definedName name="kind_of_scheme_in">[1]TEHSHEET!$Q$2:$Q$5</definedName>
    <definedName name="OFFER_METHOD">'Форма 18'!$G$11:$G$12</definedName>
    <definedName name="org">[1]Титульный!$F$31</definedName>
    <definedName name="PT_DIFFERENTIATION_CS">'[1]Перечень тарифов'!$AL$12:$AL$122</definedName>
    <definedName name="PT_DIFFERENTIATION_CS_ID">'[1]Перечень тарифов'!$AF$12:$AF$122</definedName>
    <definedName name="PT_DIFFERENTIATION_IST_TE">'[1]Перечень тарифов'!$AM$12:$AM$122</definedName>
    <definedName name="PT_DIFFERENTIATION_IST_TE_ID">'[1]Перечень тарифов'!$AG$12:$AG$122</definedName>
    <definedName name="PT_DIFFERENTIATION_NTAR">'[1]Перечень тарифов'!$AJ$12:$AJ$122</definedName>
    <definedName name="PT_DIFFERENTIATION_NTAR_ID">'[1]Перечень тарифов'!$AD$12:$AD$122</definedName>
    <definedName name="PT_DIFFERENTIATION_NUM_CS">'[1]Перечень тарифов'!$AP$12:$AP$122</definedName>
    <definedName name="PT_DIFFERENTIATION_NUM_IST_TE">'[1]Перечень тарифов'!$AQ$12:$AQ$122</definedName>
    <definedName name="PT_DIFFERENTIATION_NUM_NTAR">'[1]Перечень тарифов'!$AN$12:$AN$122</definedName>
    <definedName name="PT_DIFFERENTIATION_NUM_TER">'[1]Перечень тарифов'!$AO$12:$AO$122</definedName>
    <definedName name="PT_DIFFERENTIATION_TER">'[1]Перечень тарифов'!$AK$12:$AK$122</definedName>
    <definedName name="PT_DIFFERENTIATION_TER_ID">'[1]Перечень тарифов'!$AE$12:$AE$122</definedName>
    <definedName name="PT_DIFFERENTIATION_VTAR">'[1]Перечень тарифов'!$AH$12:$AH$122</definedName>
    <definedName name="PT_DIFFERENTIATION_VTAR_ID">'[1]Перечень тарифов'!$AC$12:$AC$122</definedName>
    <definedName name="PT_P_FORM_HEAT_4_NAME_FORM">[1]DATA_FORMS!$C$9</definedName>
    <definedName name="PT_R_FORM_HEAT_21_NAME_FORM">[1]DATA_FORMS!$C$13</definedName>
    <definedName name="TEMPLATE_GROUP">[1]TEHSHEET!$E$45</definedName>
    <definedName name="TEMPLATE_SPHERE">[1]TEHSHEET!$E$36</definedName>
    <definedName name="TEMPLATE_SPHERE_RUS">[1]TEHSHEET!$F$36</definedName>
    <definedName name="TITLE_DATE_PR">[1]Титульный!$F$21</definedName>
    <definedName name="TITLE_DATE_PR_CHANGE">[1]Титульный!$F$26</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s>
  <calcPr calcId="125725"/>
</workbook>
</file>

<file path=xl/calcChain.xml><?xml version="1.0" encoding="utf-8"?>
<calcChain xmlns="http://schemas.openxmlformats.org/spreadsheetml/2006/main">
  <c r="I31" i="1"/>
  <c r="I28"/>
  <c r="I22"/>
  <c r="I16"/>
  <c r="I11"/>
  <c r="B30"/>
  <c r="B27"/>
  <c r="B21"/>
  <c r="B13"/>
  <c r="B10"/>
  <c r="C4"/>
  <c r="B4"/>
  <c r="C3"/>
  <c r="B3"/>
  <c r="A1"/>
  <c r="BS29" i="2"/>
  <c r="BS28"/>
  <c r="BS27"/>
  <c r="BS26"/>
  <c r="BS25"/>
  <c r="BJ25"/>
  <c r="BB25"/>
  <c r="AT25"/>
  <c r="AL25"/>
  <c r="AD25"/>
  <c r="V25"/>
  <c r="N25"/>
  <c r="F25"/>
  <c r="BS24"/>
  <c r="BQ24"/>
  <c r="BS23"/>
  <c r="BS22"/>
  <c r="BS21"/>
  <c r="BS20"/>
  <c r="BS19"/>
  <c r="BS18"/>
  <c r="BP18"/>
  <c r="BI17"/>
  <c r="BJ17" s="1"/>
  <c r="BK17" s="1"/>
  <c r="BL17" s="1"/>
  <c r="BN17" s="1"/>
  <c r="BO17" s="1"/>
  <c r="BP17" s="1"/>
  <c r="BA17"/>
  <c r="BB17" s="1"/>
  <c r="BC17" s="1"/>
  <c r="BD17" s="1"/>
  <c r="BF17" s="1"/>
  <c r="BG17" s="1"/>
  <c r="AS17"/>
  <c r="AT17" s="1"/>
  <c r="AU17" s="1"/>
  <c r="AV17" s="1"/>
  <c r="AX17" s="1"/>
  <c r="AY17" s="1"/>
  <c r="AK17"/>
  <c r="AL17" s="1"/>
  <c r="AM17" s="1"/>
  <c r="AN17" s="1"/>
  <c r="AP17" s="1"/>
  <c r="AQ17" s="1"/>
  <c r="AC17"/>
  <c r="AD17" s="1"/>
  <c r="AE17" s="1"/>
  <c r="AF17" s="1"/>
  <c r="AH17" s="1"/>
  <c r="AI17" s="1"/>
  <c r="U17"/>
  <c r="V17" s="1"/>
  <c r="W17" s="1"/>
  <c r="X17" s="1"/>
  <c r="Z17" s="1"/>
  <c r="AA17" s="1"/>
  <c r="M17"/>
  <c r="N17" s="1"/>
  <c r="O17" s="1"/>
  <c r="P17" s="1"/>
  <c r="R17" s="1"/>
  <c r="S17" s="1"/>
  <c r="E17"/>
  <c r="F17" s="1"/>
  <c r="G17" s="1"/>
  <c r="H17" s="1"/>
  <c r="J17" s="1"/>
  <c r="K17" s="1"/>
  <c r="C17"/>
  <c r="BG10"/>
  <c r="AY10"/>
  <c r="AQ10"/>
  <c r="AI10"/>
  <c r="AA10"/>
  <c r="S10"/>
  <c r="K10"/>
  <c r="C10"/>
  <c r="BG9"/>
  <c r="AY9"/>
  <c r="AQ9"/>
  <c r="AI9"/>
  <c r="AA9"/>
  <c r="S9"/>
  <c r="K9"/>
  <c r="C9"/>
  <c r="BG7"/>
  <c r="AY7"/>
  <c r="AQ7"/>
  <c r="AI7"/>
  <c r="AA7"/>
  <c r="S7"/>
  <c r="K7"/>
  <c r="C7"/>
  <c r="BG6"/>
  <c r="AY6"/>
  <c r="AQ6"/>
  <c r="AI6"/>
  <c r="AA6"/>
  <c r="S6"/>
  <c r="K6"/>
  <c r="C6"/>
  <c r="BG5"/>
  <c r="AY5"/>
  <c r="AQ5"/>
  <c r="AI5"/>
  <c r="AA5"/>
  <c r="S5"/>
  <c r="K5"/>
  <c r="C5"/>
  <c r="BG4"/>
  <c r="AY4"/>
  <c r="AQ4"/>
  <c r="AI4"/>
  <c r="AA4"/>
  <c r="S4"/>
  <c r="K4"/>
  <c r="C4"/>
  <c r="A2"/>
  <c r="A1"/>
</calcChain>
</file>

<file path=xl/sharedStrings.xml><?xml version="1.0" encoding="utf-8"?>
<sst xmlns="http://schemas.openxmlformats.org/spreadsheetml/2006/main" count="223" uniqueCount="72">
  <si>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</si>
  <si>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</si>
  <si>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</si>
  <si>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</si>
  <si>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</si>
  <si>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</si>
  <si>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</si>
  <si>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</si>
  <si>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</si>
  <si>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</si>
  <si>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</si>
  <si>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</si>
  <si>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</si>
  <si>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</si>
  <si>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</si>
  <si>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</si>
  <si>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</si>
  <si>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</si>
  <si>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</si>
  <si>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</si>
  <si>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</si>
  <si>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</si>
  <si>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</si>
  <si>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</si>
  <si>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</si>
  <si>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</si>
  <si>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</si>
  <si>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</si>
  <si>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</si>
  <si>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</si>
  <si>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</si>
  <si>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</si>
  <si>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</si>
  <si>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</si>
  <si>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</si>
  <si>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Период действия</t>
  </si>
  <si>
    <t>Срок действия</t>
  </si>
  <si>
    <t>ставка за тепловую энергию,_x000D_
руб./Гкал</t>
  </si>
  <si>
    <t>ставка за содержание тепловой мощности,_x000D_
тыс. руб./Гкал/ч/мес</t>
  </si>
  <si>
    <t>дата начала</t>
  </si>
  <si>
    <t>дата окончания</t>
  </si>
  <si>
    <t>1</t>
  </si>
  <si>
    <t>2</t>
  </si>
  <si>
    <t>к тепловой сети после тепловых пунктов (на тепловых пунктах), эксплуатируемых теплоснабжающей организацией</t>
  </si>
  <si>
    <t>без дифференциации</t>
  </si>
  <si>
    <t>вода</t>
  </si>
  <si>
    <t>x</t>
  </si>
  <si>
    <t>Добавить период</t>
  </si>
  <si>
    <t>Описание параметров формы</t>
  </si>
  <si>
    <t>Вид тарифа</t>
  </si>
  <si>
    <t>Период действия тарифов</t>
  </si>
  <si>
    <t>Информация</t>
  </si>
  <si>
    <t>Ссылка на документ</t>
  </si>
  <si>
    <t>с</t>
  </si>
  <si>
    <t>по</t>
  </si>
  <si>
    <t>метод индексации установленных тарифов</t>
  </si>
  <si>
    <t>https://portal.eias.ru/Portal/DownloadPage.aspx?type=12&amp;guid=ca398c1b-3a58-4a7c-be58-5581fdd7303e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</si>
  <si>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</si>
  <si>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</si>
  <si>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</si>
  <si>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4</t>
  </si>
  <si>
    <t>5</t>
  </si>
  <si>
    <t>6</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</si>
  <si>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</si>
  <si>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t>
  </si>
  <si>
    <t>1.1</t>
  </si>
  <si>
    <t>1.1.1</t>
  </si>
  <si>
    <t>1.1.1.1</t>
  </si>
  <si>
    <t>1.1.1.1.1</t>
  </si>
  <si>
    <t>1.1.1.1.1.1</t>
  </si>
  <si>
    <t>1.1.1.1.1.1.1</t>
  </si>
  <si>
    <t>Сургутский район, г.п.Лянтор</t>
  </si>
</sst>
</file>

<file path=xl/styles.xml><?xml version="1.0" encoding="utf-8"?>
<styleSheet xmlns="http://schemas.openxmlformats.org/spreadsheetml/2006/main">
  <numFmts count="2">
    <numFmt numFmtId="164" formatCode="#,##0.000"/>
    <numFmt numFmtId="165" formatCode="dd\.mm\.yyyy"/>
  </numFmts>
  <fonts count="18">
    <font>
      <sz val="11"/>
      <color theme="1"/>
      <name val="Calibri"/>
      <family val="2"/>
      <charset val="204"/>
      <scheme val="minor"/>
    </font>
    <font>
      <sz val="9"/>
      <color theme="0"/>
      <name val="Tahoma"/>
      <family val="2"/>
      <charset val="204"/>
    </font>
    <font>
      <sz val="9"/>
      <name val="Tahoma"/>
      <family val="2"/>
      <charset val="204"/>
    </font>
    <font>
      <sz val="1"/>
      <color theme="0"/>
      <name val="Tahoma"/>
      <family val="2"/>
      <charset val="204"/>
    </font>
    <font>
      <sz val="8"/>
      <name val="Tahoma"/>
      <family val="2"/>
      <charset val="204"/>
    </font>
    <font>
      <sz val="11"/>
      <color rgb="FFBCBCBC"/>
      <name val="Wingdings 2"/>
      <family val="1"/>
      <charset val="2"/>
    </font>
    <font>
      <b/>
      <sz val="9"/>
      <color rgb="FF000080"/>
      <name val="Tahoma"/>
      <family val="2"/>
      <charset val="204"/>
    </font>
    <font>
      <sz val="9"/>
      <color rgb="FF000080"/>
      <name val="Tahoma"/>
      <family val="2"/>
      <charset val="204"/>
    </font>
    <font>
      <b/>
      <sz val="1"/>
      <color theme="0"/>
      <name val="Tahoma"/>
      <family val="2"/>
      <charset val="204"/>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color rgb="FFBCBCBC"/>
      <name val="Tahoma"/>
      <family val="2"/>
      <charset val="204"/>
    </font>
    <font>
      <sz val="15"/>
      <name val="Tahoma"/>
      <family val="2"/>
      <charset val="204"/>
    </font>
    <font>
      <b/>
      <u/>
      <sz val="9"/>
      <color rgb="FF000080"/>
      <name val="Tahoma"/>
      <family val="2"/>
      <charset val="204"/>
    </font>
    <font>
      <sz val="9"/>
      <color rgb="FFBCBCBC"/>
      <name val="Tahoma"/>
      <family val="2"/>
      <charset val="204"/>
    </font>
    <font>
      <u/>
      <sz val="9"/>
      <color theme="10"/>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B7E4FF"/>
      </patternFill>
    </fill>
    <fill>
      <patternFill patternType="solid">
        <fgColor rgb="FFFFFFC0"/>
      </patternFill>
    </fill>
    <fill>
      <patternFill patternType="solid">
        <fgColor rgb="FFE3FAFD"/>
      </patternFill>
    </fill>
    <fill>
      <patternFill patternType="lightDown">
        <fgColor rgb="FFC0C0C0"/>
      </patternFill>
    </fill>
  </fills>
  <borders count="10">
    <border>
      <left/>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right/>
      <top style="thin">
        <color rgb="FFC0C0C0"/>
      </top>
      <bottom/>
      <diagonal/>
    </border>
    <border>
      <left/>
      <right/>
      <top/>
      <bottom style="thin">
        <color rgb="FFC0C0C0"/>
      </bottom>
      <diagonal/>
    </border>
  </borders>
  <cellStyleXfs count="1">
    <xf numFmtId="0" fontId="0" fillId="0" borderId="0"/>
  </cellStyleXfs>
  <cellXfs count="136">
    <xf numFmtId="0" fontId="0" fillId="0" borderId="0" xfId="0"/>
    <xf numFmtId="0" fontId="2" fillId="0" borderId="0" xfId="0" applyNumberFormat="1" applyFont="1" applyAlignment="1">
      <alignment horizontal="lef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pplyAlignment="1">
      <alignment vertical="top"/>
    </xf>
    <xf numFmtId="49" fontId="2" fillId="0" borderId="0" xfId="0" applyNumberFormat="1" applyFont="1" applyAlignment="1">
      <alignment vertical="top"/>
    </xf>
    <xf numFmtId="0" fontId="2" fillId="2" borderId="1" xfId="0" applyNumberFormat="1" applyFont="1" applyFill="1" applyBorder="1" applyAlignment="1">
      <alignment horizontal="left" vertical="center" wrapText="1"/>
    </xf>
    <xf numFmtId="0" fontId="2" fillId="0" borderId="1" xfId="0" applyNumberFormat="1" applyFont="1" applyBorder="1" applyAlignment="1">
      <alignment vertical="center" wrapText="1"/>
    </xf>
    <xf numFmtId="0" fontId="2" fillId="0" borderId="1" xfId="0" applyNumberFormat="1" applyFont="1" applyBorder="1" applyAlignment="1">
      <alignment horizontal="left" vertical="center" wrapText="1" indent="6"/>
    </xf>
    <xf numFmtId="0" fontId="2" fillId="3" borderId="2" xfId="0" applyNumberFormat="1" applyFont="1" applyFill="1" applyBorder="1" applyAlignment="1">
      <alignment horizontal="left" vertical="center" wrapText="1"/>
    </xf>
    <xf numFmtId="0" fontId="2" fillId="3" borderId="3"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0" fontId="4" fillId="0" borderId="1" xfId="0" applyNumberFormat="1" applyFont="1" applyBorder="1" applyAlignment="1">
      <alignment vertical="top" wrapText="1"/>
    </xf>
    <xf numFmtId="0" fontId="3" fillId="0" borderId="0" xfId="0" applyNumberFormat="1" applyFont="1" applyAlignment="1">
      <alignment vertical="center"/>
    </xf>
    <xf numFmtId="0" fontId="2" fillId="2" borderId="1" xfId="0" applyNumberFormat="1" applyFont="1" applyFill="1" applyBorder="1" applyAlignment="1">
      <alignment horizontal="left" vertical="center" wrapText="1" indent="1"/>
    </xf>
    <xf numFmtId="0" fontId="2" fillId="2" borderId="1" xfId="0" applyNumberFormat="1" applyFont="1" applyFill="1" applyBorder="1" applyAlignment="1">
      <alignment horizontal="left" vertical="center" wrapText="1" indent="2"/>
    </xf>
    <xf numFmtId="0" fontId="2" fillId="2" borderId="1" xfId="0" applyNumberFormat="1" applyFont="1" applyFill="1" applyBorder="1" applyAlignment="1">
      <alignment horizontal="left" vertical="center" wrapText="1" indent="3"/>
    </xf>
    <xf numFmtId="0" fontId="2" fillId="2" borderId="1" xfId="0" applyNumberFormat="1" applyFont="1" applyFill="1" applyBorder="1" applyAlignment="1">
      <alignment horizontal="left" vertical="center" wrapText="1" indent="4"/>
    </xf>
    <xf numFmtId="0" fontId="2" fillId="4" borderId="2" xfId="0" applyNumberFormat="1" applyFont="1" applyFill="1" applyBorder="1" applyAlignment="1">
      <alignment horizontal="left" vertical="center" wrapText="1"/>
    </xf>
    <xf numFmtId="0" fontId="2" fillId="4" borderId="3" xfId="0" applyNumberFormat="1" applyFont="1" applyFill="1" applyBorder="1" applyAlignment="1">
      <alignment horizontal="left" vertical="center" wrapText="1"/>
    </xf>
    <xf numFmtId="0" fontId="2" fillId="4" borderId="4"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wrapText="1" indent="5"/>
    </xf>
    <xf numFmtId="0" fontId="2" fillId="4" borderId="1" xfId="0" applyNumberFormat="1" applyFont="1" applyFill="1" applyBorder="1" applyAlignment="1">
      <alignment horizontal="left" vertical="center" wrapText="1" indent="6"/>
    </xf>
    <xf numFmtId="4" fontId="2" fillId="5" borderId="1" xfId="0" applyNumberFormat="1" applyFont="1" applyFill="1" applyBorder="1" applyAlignment="1" applyProtection="1">
      <alignment horizontal="right" vertical="center" wrapText="1"/>
      <protection locked="0"/>
    </xf>
    <xf numFmtId="4" fontId="2" fillId="0" borderId="1" xfId="0" applyNumberFormat="1" applyFont="1" applyBorder="1" applyAlignment="1">
      <alignment horizontal="right" vertical="center" wrapText="1"/>
    </xf>
    <xf numFmtId="164" fontId="2" fillId="5" borderId="1" xfId="0" applyNumberFormat="1" applyFont="1" applyFill="1" applyBorder="1" applyAlignment="1" applyProtection="1">
      <alignment horizontal="right" vertical="center" wrapText="1"/>
      <protection locked="0"/>
    </xf>
    <xf numFmtId="165" fontId="0" fillId="6" borderId="1" xfId="0" applyNumberFormat="1" applyFont="1" applyFill="1" applyBorder="1" applyAlignment="1" applyProtection="1">
      <alignment horizontal="center" vertical="center" wrapText="1"/>
      <protection locked="0"/>
    </xf>
    <xf numFmtId="49" fontId="2" fillId="4" borderId="1" xfId="0" applyNumberFormat="1" applyFont="1" applyFill="1" applyBorder="1" applyAlignment="1">
      <alignment horizontal="center" vertical="center" wrapText="1"/>
    </xf>
    <xf numFmtId="0" fontId="4" fillId="0" borderId="5" xfId="0" applyNumberFormat="1" applyFont="1" applyBorder="1" applyAlignment="1">
      <alignment horizontal="left" vertical="top" wrapText="1"/>
    </xf>
    <xf numFmtId="49" fontId="2" fillId="0" borderId="1" xfId="0" applyNumberFormat="1" applyFont="1" applyBorder="1" applyAlignment="1">
      <alignment horizontal="left" vertical="center" wrapText="1"/>
    </xf>
    <xf numFmtId="4" fontId="3" fillId="0" borderId="1" xfId="0" applyNumberFormat="1" applyFont="1" applyBorder="1" applyAlignment="1">
      <alignment horizontal="center" vertical="center" wrapText="1"/>
    </xf>
    <xf numFmtId="49" fontId="0" fillId="6" borderId="1" xfId="0" applyNumberFormat="1" applyFont="1" applyFill="1" applyBorder="1" applyAlignment="1" applyProtection="1">
      <alignment horizontal="center" vertical="center" wrapText="1"/>
      <protection locked="0"/>
    </xf>
    <xf numFmtId="0" fontId="4" fillId="0" borderId="6" xfId="0" applyNumberFormat="1" applyFont="1" applyBorder="1" applyAlignment="1">
      <alignment horizontal="left" vertical="top" wrapText="1"/>
    </xf>
    <xf numFmtId="49" fontId="6" fillId="7" borderId="2" xfId="0" applyNumberFormat="1" applyFont="1" applyFill="1" applyBorder="1" applyAlignment="1">
      <alignment horizontal="left" vertical="center"/>
    </xf>
    <xf numFmtId="49" fontId="7" fillId="7" borderId="3" xfId="0" applyNumberFormat="1" applyFont="1" applyFill="1" applyBorder="1" applyAlignment="1">
      <alignment horizontal="left" vertical="center" indent="6"/>
    </xf>
    <xf numFmtId="49" fontId="2" fillId="7" borderId="3" xfId="0" applyNumberFormat="1" applyFont="1" applyFill="1" applyBorder="1" applyAlignment="1">
      <alignment horizontal="center" vertical="center" wrapText="1"/>
    </xf>
    <xf numFmtId="49" fontId="2" fillId="7" borderId="4" xfId="0" applyNumberFormat="1" applyFont="1" applyFill="1" applyBorder="1" applyAlignment="1">
      <alignment horizontal="center" vertical="center" wrapText="1"/>
    </xf>
    <xf numFmtId="0" fontId="4" fillId="0" borderId="7" xfId="0" applyNumberFormat="1" applyFont="1" applyBorder="1" applyAlignment="1">
      <alignment horizontal="left" vertical="top" wrapText="1"/>
    </xf>
    <xf numFmtId="49" fontId="7" fillId="7" borderId="3" xfId="0" applyNumberFormat="1" applyFont="1" applyFill="1" applyBorder="1" applyAlignment="1">
      <alignment horizontal="left" vertical="center" indent="5"/>
    </xf>
    <xf numFmtId="49" fontId="0" fillId="7" borderId="3" xfId="0" applyNumberFormat="1" applyFont="1" applyFill="1" applyBorder="1" applyAlignment="1">
      <alignment horizontal="center" vertical="center" wrapText="1"/>
    </xf>
    <xf numFmtId="49" fontId="0" fillId="7" borderId="4" xfId="0" applyNumberFormat="1" applyFont="1" applyFill="1" applyBorder="1" applyAlignment="1">
      <alignment horizontal="center" vertical="center" wrapText="1"/>
    </xf>
    <xf numFmtId="49" fontId="7" fillId="7" borderId="3" xfId="0" applyNumberFormat="1" applyFont="1" applyFill="1" applyBorder="1" applyAlignment="1">
      <alignment horizontal="left" vertical="center" indent="4"/>
    </xf>
    <xf numFmtId="49" fontId="3" fillId="0" borderId="0" xfId="0" applyNumberFormat="1" applyFont="1" applyAlignment="1">
      <alignment vertical="top"/>
    </xf>
    <xf numFmtId="49" fontId="8"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left" vertical="center" indent="1"/>
    </xf>
    <xf numFmtId="0" fontId="2" fillId="2" borderId="0" xfId="0" applyNumberFormat="1" applyFont="1" applyFill="1" applyAlignment="1">
      <alignment horizontal="left" vertical="center" wrapText="1"/>
    </xf>
    <xf numFmtId="0" fontId="2" fillId="2" borderId="0" xfId="0" applyNumberFormat="1" applyFont="1" applyFill="1" applyAlignment="1">
      <alignment vertical="center" wrapText="1"/>
    </xf>
    <xf numFmtId="0" fontId="9" fillId="0" borderId="0" xfId="0" applyNumberFormat="1" applyFont="1" applyAlignment="1">
      <alignment vertical="center" wrapText="1"/>
    </xf>
    <xf numFmtId="0" fontId="2" fillId="0" borderId="8" xfId="0" applyNumberFormat="1" applyFont="1" applyBorder="1" applyAlignment="1">
      <alignment horizontal="left" vertical="top" wrapText="1" indent="1"/>
    </xf>
    <xf numFmtId="0" fontId="2" fillId="0" borderId="9" xfId="0" applyNumberFormat="1" applyFont="1" applyBorder="1" applyAlignment="1">
      <alignment horizontal="left" vertical="center" wrapText="1" indent="1"/>
    </xf>
    <xf numFmtId="0" fontId="10" fillId="2" borderId="0" xfId="0" applyNumberFormat="1" applyFont="1" applyFill="1" applyAlignment="1">
      <alignment horizontal="center" vertical="center" wrapText="1"/>
    </xf>
    <xf numFmtId="0" fontId="0" fillId="0" borderId="0" xfId="0" applyNumberFormat="1" applyFont="1" applyAlignment="1">
      <alignment vertical="center"/>
    </xf>
    <xf numFmtId="0" fontId="0" fillId="2" borderId="1" xfId="0" applyNumberFormat="1" applyFont="1" applyFill="1" applyBorder="1" applyAlignment="1">
      <alignment horizontal="right" vertical="center" wrapText="1" indent="1"/>
    </xf>
    <xf numFmtId="0" fontId="2" fillId="3" borderId="1" xfId="0" applyNumberFormat="1" applyFont="1" applyFill="1" applyBorder="1" applyAlignment="1">
      <alignment horizontal="left" vertical="center" wrapText="1" indent="1"/>
    </xf>
    <xf numFmtId="0" fontId="11" fillId="0" borderId="0" xfId="0" applyNumberFormat="1" applyFont="1" applyAlignment="1">
      <alignment vertical="center"/>
    </xf>
    <xf numFmtId="165" fontId="2" fillId="3" borderId="1" xfId="0" applyNumberFormat="1" applyFont="1" applyFill="1" applyBorder="1" applyAlignment="1">
      <alignment horizontal="left" vertical="center" wrapText="1" indent="1"/>
    </xf>
    <xf numFmtId="0" fontId="5" fillId="0" borderId="9"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3"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49" fontId="7" fillId="7" borderId="5" xfId="0" applyNumberFormat="1" applyFont="1" applyFill="1" applyBorder="1" applyAlignment="1">
      <alignment horizontal="center" vertical="center" textRotation="90" wrapText="1"/>
    </xf>
    <xf numFmtId="0" fontId="2"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2" borderId="6" xfId="0" applyNumberFormat="1" applyFont="1" applyFill="1" applyBorder="1" applyAlignment="1">
      <alignment horizontal="center" vertical="center" wrapText="1"/>
    </xf>
    <xf numFmtId="49" fontId="7" fillId="7" borderId="6" xfId="0" applyNumberFormat="1" applyFont="1" applyFill="1" applyBorder="1" applyAlignment="1">
      <alignment horizontal="center" vertical="center" textRotation="90" wrapText="1"/>
    </xf>
    <xf numFmtId="0" fontId="2" fillId="0" borderId="7"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2" borderId="7" xfId="0" applyNumberFormat="1" applyFont="1" applyFill="1" applyBorder="1" applyAlignment="1">
      <alignment horizontal="center" vertical="center" wrapText="1"/>
    </xf>
    <xf numFmtId="49" fontId="7" fillId="7" borderId="7" xfId="0" applyNumberFormat="1" applyFont="1" applyFill="1" applyBorder="1" applyAlignment="1">
      <alignment horizontal="center" vertical="center" textRotation="90" wrapText="1"/>
    </xf>
    <xf numFmtId="49" fontId="13" fillId="2" borderId="8" xfId="0" applyNumberFormat="1" applyFont="1" applyFill="1" applyBorder="1" applyAlignment="1">
      <alignment horizontal="left" vertical="center" wrapText="1"/>
    </xf>
    <xf numFmtId="49" fontId="13"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12" fillId="0" borderId="0" xfId="0" applyNumberFormat="1" applyFont="1" applyAlignment="1">
      <alignment vertical="center" wrapText="1"/>
    </xf>
    <xf numFmtId="165" fontId="0" fillId="6" borderId="5" xfId="0" applyNumberFormat="1" applyFont="1" applyFill="1" applyBorder="1" applyAlignment="1" applyProtection="1">
      <alignment horizontal="center" vertical="center" wrapText="1"/>
      <protection locked="0"/>
    </xf>
    <xf numFmtId="4" fontId="2" fillId="0" borderId="5" xfId="0" applyNumberFormat="1" applyFont="1" applyBorder="1" applyAlignment="1">
      <alignment horizontal="right" vertical="center" wrapText="1"/>
    </xf>
    <xf numFmtId="49" fontId="0" fillId="6" borderId="7" xfId="0" applyNumberFormat="1" applyFont="1" applyFill="1" applyBorder="1" applyAlignment="1" applyProtection="1">
      <alignment horizontal="center" vertical="center" wrapText="1"/>
      <protection locked="0"/>
    </xf>
    <xf numFmtId="4" fontId="2" fillId="0" borderId="7" xfId="0" applyNumberFormat="1" applyFont="1" applyBorder="1" applyAlignment="1">
      <alignment horizontal="right" vertical="center" wrapText="1"/>
    </xf>
    <xf numFmtId="0" fontId="0" fillId="3" borderId="1" xfId="0" applyNumberFormat="1" applyFont="1" applyFill="1" applyBorder="1" applyAlignment="1">
      <alignment horizontal="center" vertical="center" wrapText="1"/>
    </xf>
    <xf numFmtId="0" fontId="0" fillId="0" borderId="4" xfId="0" applyNumberFormat="1" applyFont="1" applyBorder="1" applyAlignment="1">
      <alignment horizontal="center" vertical="center" wrapText="1"/>
    </xf>
    <xf numFmtId="165" fontId="0" fillId="6" borderId="4" xfId="0" applyNumberFormat="1" applyFont="1" applyFill="1" applyBorder="1" applyAlignment="1" applyProtection="1">
      <alignment horizontal="left" vertical="center" wrapText="1"/>
      <protection locked="0"/>
    </xf>
    <xf numFmtId="165" fontId="0" fillId="6" borderId="2" xfId="0" applyNumberFormat="1" applyFont="1" applyFill="1" applyBorder="1" applyAlignment="1" applyProtection="1">
      <alignment horizontal="left" vertical="center" wrapText="1"/>
      <protection locked="0"/>
    </xf>
    <xf numFmtId="0" fontId="2" fillId="4" borderId="1" xfId="0" applyNumberFormat="1" applyFont="1" applyFill="1" applyBorder="1" applyAlignment="1">
      <alignment horizontal="left" vertical="center" wrapText="1"/>
    </xf>
    <xf numFmtId="0" fontId="14" fillId="0" borderId="0" xfId="0" applyNumberFormat="1" applyFont="1" applyAlignment="1">
      <alignment vertical="center" wrapText="1"/>
    </xf>
    <xf numFmtId="49" fontId="7" fillId="7" borderId="9" xfId="0" applyNumberFormat="1" applyFont="1" applyFill="1" applyBorder="1" applyAlignment="1">
      <alignment horizontal="left" vertical="center"/>
    </xf>
    <xf numFmtId="49" fontId="7" fillId="7" borderId="3" xfId="0" applyNumberFormat="1" applyFont="1" applyFill="1" applyBorder="1" applyAlignment="1">
      <alignment horizontal="left" vertical="center"/>
    </xf>
    <xf numFmtId="49" fontId="7" fillId="7" borderId="3" xfId="0" applyNumberFormat="1" applyFont="1" applyFill="1" applyBorder="1" applyAlignment="1">
      <alignment horizontal="left" vertical="center" indent="2"/>
    </xf>
    <xf numFmtId="49" fontId="15" fillId="7" borderId="4" xfId="0" applyNumberFormat="1" applyFont="1" applyFill="1" applyBorder="1" applyAlignment="1">
      <alignment horizontal="center" vertical="top"/>
    </xf>
    <xf numFmtId="4" fontId="0" fillId="6" borderId="1" xfId="0" applyNumberFormat="1" applyFont="1" applyFill="1" applyBorder="1" applyAlignment="1" applyProtection="1">
      <alignment horizontal="right" vertical="center" wrapText="1"/>
      <protection locked="0"/>
    </xf>
    <xf numFmtId="0" fontId="2" fillId="2" borderId="0" xfId="0" applyNumberFormat="1" applyFont="1" applyFill="1" applyAlignment="1">
      <alignment horizontal="center" vertical="center" wrapText="1"/>
    </xf>
    <xf numFmtId="0" fontId="2" fillId="2" borderId="0" xfId="0" applyNumberFormat="1" applyFont="1" applyFill="1" applyAlignment="1">
      <alignment horizontal="right" vertical="center"/>
    </xf>
    <xf numFmtId="0" fontId="0" fillId="2" borderId="2" xfId="0" applyNumberFormat="1" applyFont="1" applyFill="1" applyBorder="1" applyAlignment="1">
      <alignment horizontal="right" vertical="center" wrapText="1" indent="1"/>
    </xf>
    <xf numFmtId="0" fontId="6" fillId="2" borderId="0" xfId="0" applyNumberFormat="1" applyFont="1" applyFill="1" applyAlignment="1">
      <alignment horizontal="right" vertical="center"/>
    </xf>
    <xf numFmtId="0" fontId="2" fillId="2" borderId="1" xfId="0" applyNumberFormat="1" applyFont="1" applyFill="1" applyBorder="1" applyAlignment="1">
      <alignment horizontal="center" vertical="center"/>
    </xf>
    <xf numFmtId="0" fontId="0" fillId="0" borderId="5" xfId="0" applyNumberFormat="1" applyFont="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49" fontId="16" fillId="2" borderId="0" xfId="0" applyNumberFormat="1" applyFont="1" applyFill="1" applyAlignment="1">
      <alignment horizontal="center" vertical="center" wrapText="1"/>
    </xf>
    <xf numFmtId="49" fontId="16" fillId="2" borderId="8" xfId="0" applyNumberFormat="1" applyFont="1" applyFill="1" applyBorder="1" applyAlignment="1">
      <alignment horizontal="center" vertical="center" wrapText="1"/>
    </xf>
    <xf numFmtId="49" fontId="0" fillId="2" borderId="5" xfId="0" applyNumberFormat="1" applyFont="1" applyFill="1" applyBorder="1" applyAlignment="1">
      <alignment horizontal="center" vertical="center" wrapText="1"/>
    </xf>
    <xf numFmtId="0" fontId="0" fillId="0" borderId="5" xfId="0" applyNumberFormat="1" applyFont="1" applyBorder="1" applyAlignment="1">
      <alignment horizontal="left" vertical="center" wrapText="1"/>
    </xf>
    <xf numFmtId="0" fontId="0"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49" fontId="0" fillId="2" borderId="1" xfId="0" applyNumberFormat="1" applyFont="1" applyFill="1" applyBorder="1" applyAlignment="1">
      <alignment horizontal="center" vertical="center" wrapText="1"/>
    </xf>
    <xf numFmtId="0" fontId="2" fillId="0" borderId="5" xfId="0" applyNumberFormat="1" applyFont="1" applyBorder="1" applyAlignment="1">
      <alignment horizontal="left" vertical="top" wrapText="1"/>
    </xf>
    <xf numFmtId="0" fontId="2" fillId="0" borderId="6" xfId="0" applyNumberFormat="1" applyFont="1" applyBorder="1" applyAlignment="1">
      <alignment horizontal="left" vertical="top" wrapText="1"/>
    </xf>
    <xf numFmtId="0" fontId="0" fillId="3" borderId="1" xfId="0" applyNumberFormat="1" applyFont="1" applyFill="1" applyBorder="1" applyAlignment="1">
      <alignment horizontal="left" vertical="center" wrapText="1" indent="1"/>
    </xf>
    <xf numFmtId="49" fontId="0" fillId="2" borderId="7" xfId="0" applyNumberFormat="1" applyFont="1" applyFill="1" applyBorder="1" applyAlignment="1">
      <alignment horizontal="center" vertical="center" wrapText="1"/>
    </xf>
    <xf numFmtId="0" fontId="0" fillId="3" borderId="7" xfId="0" applyNumberFormat="1" applyFont="1" applyFill="1" applyBorder="1" applyAlignment="1">
      <alignment horizontal="left" vertical="center" wrapText="1" indent="1"/>
    </xf>
    <xf numFmtId="49" fontId="0" fillId="2" borderId="1" xfId="0" applyNumberFormat="1" applyFont="1" applyFill="1" applyBorder="1" applyAlignment="1">
      <alignment horizontal="center" vertical="center" wrapText="1"/>
    </xf>
    <xf numFmtId="0" fontId="2" fillId="0" borderId="1" xfId="0" applyNumberFormat="1" applyFont="1" applyBorder="1" applyAlignment="1">
      <alignment vertical="top" wrapText="1"/>
    </xf>
    <xf numFmtId="49" fontId="0" fillId="2" borderId="2" xfId="0" applyNumberFormat="1" applyFont="1" applyFill="1" applyBorder="1" applyAlignment="1">
      <alignment horizontal="center" vertical="center" wrapText="1"/>
    </xf>
    <xf numFmtId="49" fontId="17" fillId="6" borderId="1" xfId="0" applyNumberFormat="1" applyFont="1" applyFill="1" applyBorder="1" applyAlignment="1" applyProtection="1">
      <alignment horizontal="left" vertical="center" wrapText="1"/>
      <protection locked="0"/>
    </xf>
    <xf numFmtId="0" fontId="2" fillId="0" borderId="7" xfId="0" applyNumberFormat="1" applyFont="1" applyBorder="1" applyAlignment="1">
      <alignment horizontal="left" vertical="top" wrapText="1"/>
    </xf>
    <xf numFmtId="0" fontId="2" fillId="0" borderId="6" xfId="0" applyNumberFormat="1" applyFont="1" applyBorder="1" applyAlignment="1">
      <alignment vertical="center" wrapText="1"/>
    </xf>
    <xf numFmtId="0" fontId="2" fillId="0" borderId="5" xfId="0" applyNumberFormat="1" applyFont="1" applyBorder="1" applyAlignment="1">
      <alignment vertical="top" wrapText="1"/>
    </xf>
    <xf numFmtId="49" fontId="2" fillId="0" borderId="8" xfId="0" applyNumberFormat="1" applyFont="1" applyBorder="1" applyAlignment="1">
      <alignment vertical="top"/>
    </xf>
    <xf numFmtId="0" fontId="2" fillId="0" borderId="6" xfId="0" applyNumberFormat="1" applyFont="1" applyBorder="1" applyAlignment="1">
      <alignment vertical="top" wrapText="1"/>
    </xf>
    <xf numFmtId="0" fontId="9" fillId="0" borderId="3" xfId="0" applyNumberFormat="1" applyFont="1" applyBorder="1" applyAlignment="1">
      <alignment horizontal="left" vertical="top" wrapText="1" indent="1"/>
    </xf>
    <xf numFmtId="0" fontId="9" fillId="0" borderId="8" xfId="0" applyNumberFormat="1" applyFont="1" applyBorder="1" applyAlignment="1">
      <alignment vertical="top"/>
    </xf>
    <xf numFmtId="0" fontId="9" fillId="0" borderId="9" xfId="0" applyNumberFormat="1" applyFont="1" applyBorder="1" applyAlignment="1">
      <alignment vertical="center"/>
    </xf>
    <xf numFmtId="0" fontId="2" fillId="0" borderId="5"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Utviv_Backup\&#1055;&#1069;&#1054;\&#1064;&#1072;&#1073;&#1083;&#1086;&#1085;&#1099;\2024\OPEN.INFO.REQUEST%20&#1087;&#1088;&#1077;&#1076;&#1083;&#1086;&#1078;&#1077;&#1085;&#1080;&#1077;%202025\PP110.OPEN.INFO.REQUEST.HEAT.EIAS(v1.0.5)_expor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ЭД"/>
      <sheetName val="Сведения об изменении"/>
      <sheetName val="Орган регулирования"/>
      <sheetName val="Перечень организаций"/>
      <sheetName val="Дела об установлении тарифов"/>
      <sheetName val="Привлечение к ответственности"/>
      <sheetName val="Комментарии"/>
      <sheetName val="Проверка"/>
      <sheetName val="et_union_hor"/>
      <sheetName val="TEHSHEET"/>
      <sheetName val="DATA_FORMS"/>
      <sheetName val="DATA_NPA"/>
      <sheetName val="Т-ТЭ | потр"/>
      <sheetName val="Т-ТЭ | предел"/>
      <sheetName val="Т-ТЭ | индикат"/>
      <sheetName val="Т-подкл(инд)"/>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sheetData sheetId="1">
        <row r="21">
          <cell r="F21">
            <v>45044</v>
          </cell>
        </row>
        <row r="22">
          <cell r="F22" t="str">
            <v>Исх-778</v>
          </cell>
        </row>
        <row r="26">
          <cell r="F26">
            <v>45408</v>
          </cell>
        </row>
        <row r="27">
          <cell r="F27" t="str">
            <v>Исх-782</v>
          </cell>
        </row>
        <row r="31">
          <cell r="F31" t="str">
            <v>Лянторское городское муниципальное унитарное предприятие "Управление тепловодоснабжения и водоотведения"</v>
          </cell>
        </row>
      </sheetData>
      <sheetData sheetId="2"/>
      <sheetData sheetId="3"/>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Тарифы на тепловую энергию (мощность), поставляемую теплоснабжающими организациями потребителям, другим теплоснабжающим организациям</v>
          </cell>
          <cell r="AJ18" t="str">
            <v>Тариф на тепловую энергию (мощность)</v>
          </cell>
          <cell r="AK18" t="str">
            <v>без дифференциации</v>
          </cell>
          <cell r="AL18" t="str">
            <v>без дифференциации</v>
          </cell>
          <cell r="AM18" t="str">
            <v>без дифференциации</v>
          </cell>
          <cell r="AN18">
            <v>1</v>
          </cell>
          <cell r="AO18" t="str">
            <v>1.1</v>
          </cell>
          <cell r="AP18" t="str">
            <v>1.1.1</v>
          </cell>
          <cell r="AQ18" t="str">
            <v>1.1.1.1</v>
          </cell>
        </row>
        <row r="23">
          <cell r="AC23" t="str">
            <v>pIns_PT_VTAR_C</v>
          </cell>
          <cell r="AD23" t="str">
            <v>pt_ntar_3</v>
          </cell>
          <cell r="AE23" t="str">
            <v>pt_ter_3</v>
          </cell>
          <cell r="AF23" t="str">
            <v>pt_cs_3</v>
          </cell>
          <cell r="AG23" t="str">
            <v>pt_ist_te_3</v>
          </cell>
          <cell r="AH23" t="str">
            <v>Тарифы на теплоноситель, поставляемый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pIns_PT_VTAR_D</v>
          </cell>
          <cell r="AD28" t="str">
            <v>pt_ntar_4</v>
          </cell>
          <cell r="AE28" t="str">
            <v>pt_ter_4</v>
          </cell>
          <cell r="AF28" t="str">
            <v>pt_cs_4</v>
          </cell>
          <cell r="AG28" t="str">
            <v>pt_ist_te_4</v>
          </cell>
          <cell r="AH28"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28" t="str">
            <v/>
          </cell>
          <cell r="AK28" t="str">
            <v/>
          </cell>
          <cell r="AL28" t="str">
            <v/>
          </cell>
          <cell r="AM28" t="str">
            <v/>
          </cell>
          <cell r="AN28">
            <v>0</v>
          </cell>
          <cell r="AO28" t="str">
            <v>.</v>
          </cell>
          <cell r="AP28" t="str">
            <v>..</v>
          </cell>
          <cell r="AQ28" t="str">
            <v>...</v>
          </cell>
        </row>
        <row r="33">
          <cell r="AC33" t="str">
            <v>pIns_PT_VTAR_E1</v>
          </cell>
          <cell r="AD33" t="str">
            <v>pt_ntar_5</v>
          </cell>
          <cell r="AE33" t="str">
            <v>pt_ter_5</v>
          </cell>
          <cell r="AF33" t="str">
            <v>pt_cs_5</v>
          </cell>
          <cell r="AG33" t="str">
            <v>pt_ist_te_5</v>
          </cell>
          <cell r="AH33" t="str">
            <v>Тарифы на услуги по передаче тепловой энергии</v>
          </cell>
          <cell r="AJ33" t="str">
            <v/>
          </cell>
          <cell r="AK33" t="str">
            <v/>
          </cell>
          <cell r="AL33" t="str">
            <v/>
          </cell>
          <cell r="AM33" t="str">
            <v/>
          </cell>
          <cell r="AN33">
            <v>0</v>
          </cell>
          <cell r="AO33" t="str">
            <v>.</v>
          </cell>
          <cell r="AP33" t="str">
            <v>..</v>
          </cell>
          <cell r="AQ33" t="str">
            <v>...</v>
          </cell>
        </row>
        <row r="38">
          <cell r="AC38" t="str">
            <v>pIns_PT_VTAR_E2</v>
          </cell>
          <cell r="AD38" t="str">
            <v>pt_ntar_6</v>
          </cell>
          <cell r="AE38" t="str">
            <v>pt_ter_6</v>
          </cell>
          <cell r="AF38" t="str">
            <v>pt_cs_6</v>
          </cell>
          <cell r="AG38" t="str">
            <v>pt_ist_te_6</v>
          </cell>
          <cell r="AH38" t="str">
            <v>Тарифы на услуги по передаче теплоносителя</v>
          </cell>
          <cell r="AJ38" t="str">
            <v/>
          </cell>
          <cell r="AK38" t="str">
            <v/>
          </cell>
          <cell r="AL38" t="str">
            <v/>
          </cell>
          <cell r="AM38" t="str">
            <v/>
          </cell>
          <cell r="AN38">
            <v>0</v>
          </cell>
          <cell r="AO38" t="str">
            <v>.</v>
          </cell>
          <cell r="AP38" t="str">
            <v>..</v>
          </cell>
          <cell r="AQ38" t="str">
            <v>...</v>
          </cell>
        </row>
        <row r="43">
          <cell r="AC43" t="str">
            <v>pIns_PT_VTAR_F</v>
          </cell>
          <cell r="AD43" t="str">
            <v>pt_ntar_7</v>
          </cell>
          <cell r="AE43" t="str">
            <v>pt_ter_7</v>
          </cell>
          <cell r="AF43" t="str">
            <v>pt_cs_7</v>
          </cell>
          <cell r="AG43" t="str">
            <v>pt_ist_te_7</v>
          </cell>
          <cell r="AH43" t="str">
            <v>Плата за услуги по поддержанию резервной тепловой мощности при отсутствии потребления тепловой энергии</v>
          </cell>
          <cell r="AJ43" t="str">
            <v/>
          </cell>
          <cell r="AK43" t="str">
            <v/>
          </cell>
          <cell r="AL43" t="str">
            <v/>
          </cell>
          <cell r="AM43" t="str">
            <v/>
          </cell>
          <cell r="AN43">
            <v>0</v>
          </cell>
          <cell r="AO43" t="str">
            <v>.</v>
          </cell>
          <cell r="AP43" t="str">
            <v>..</v>
          </cell>
          <cell r="AQ43" t="str">
            <v>...</v>
          </cell>
        </row>
        <row r="48">
          <cell r="AC48" t="str">
            <v>pIns_PT_VTAR_G</v>
          </cell>
          <cell r="AD48" t="str">
            <v>pt_ntar_8</v>
          </cell>
          <cell r="AE48" t="str">
            <v>pt_ter_8</v>
          </cell>
          <cell r="AF48" t="str">
            <v>pt_cs_8</v>
          </cell>
          <cell r="AG48" t="str">
            <v>pt_ist_te_8</v>
          </cell>
          <cell r="AH48" t="str">
            <v>Плата за подключение (технологическое присоединение) к системе теплоснабжения</v>
          </cell>
          <cell r="AJ48" t="str">
            <v/>
          </cell>
          <cell r="AK48" t="str">
            <v/>
          </cell>
          <cell r="AL48" t="str">
            <v/>
          </cell>
          <cell r="AM48" t="str">
            <v/>
          </cell>
          <cell r="AN48">
            <v>0</v>
          </cell>
          <cell r="AO48" t="str">
            <v>.</v>
          </cell>
          <cell r="AP48" t="str">
            <v>..</v>
          </cell>
          <cell r="AQ48" t="str">
            <v>...</v>
          </cell>
        </row>
        <row r="64">
          <cell r="AC64" t="str">
            <v>pIns_PT_VTAR_A_COLDVSNA</v>
          </cell>
          <cell r="AD64" t="str">
            <v>pt_ntar_9</v>
          </cell>
          <cell r="AE64" t="str">
            <v>pt_ter_9</v>
          </cell>
          <cell r="AF64" t="str">
            <v>pt_cs_9</v>
          </cell>
          <cell r="AH64" t="str">
            <v>Тариф на питьевую воду (питьевое водоснабжение)</v>
          </cell>
          <cell r="AJ64" t="str">
            <v/>
          </cell>
          <cell r="AK64" t="str">
            <v/>
          </cell>
          <cell r="AL64" t="str">
            <v/>
          </cell>
          <cell r="AM64" t="str">
            <v/>
          </cell>
          <cell r="AN64">
            <v>0</v>
          </cell>
          <cell r="AO64" t="str">
            <v>.</v>
          </cell>
          <cell r="AP64" t="str">
            <v>..</v>
          </cell>
          <cell r="AQ64" t="str">
            <v>...</v>
          </cell>
        </row>
        <row r="69">
          <cell r="AC69" t="str">
            <v>pIns_PT_VTAR_B_COLDVSNA</v>
          </cell>
          <cell r="AD69" t="str">
            <v>pt_ntar_10</v>
          </cell>
          <cell r="AE69" t="str">
            <v>pt_ter_10</v>
          </cell>
          <cell r="AF69" t="str">
            <v>pt_cs_10</v>
          </cell>
          <cell r="AH69" t="str">
            <v>Тариф на техническую воду</v>
          </cell>
          <cell r="AJ69" t="str">
            <v/>
          </cell>
          <cell r="AK69" t="str">
            <v/>
          </cell>
          <cell r="AL69" t="str">
            <v/>
          </cell>
          <cell r="AM69" t="str">
            <v/>
          </cell>
          <cell r="AN69">
            <v>0</v>
          </cell>
          <cell r="AO69" t="str">
            <v>.</v>
          </cell>
          <cell r="AP69" t="str">
            <v>..</v>
          </cell>
          <cell r="AQ69" t="str">
            <v>...</v>
          </cell>
        </row>
        <row r="74">
          <cell r="AC74" t="str">
            <v>pIns_PT_VTAR_C_COLDVSNA</v>
          </cell>
          <cell r="AD74" t="str">
            <v>pt_ntar_11</v>
          </cell>
          <cell r="AE74" t="str">
            <v>pt_ter_11</v>
          </cell>
          <cell r="AF74" t="str">
            <v>pt_cs_11</v>
          </cell>
          <cell r="AH74" t="str">
            <v>Тариф на транспортировку воды</v>
          </cell>
          <cell r="AJ74" t="str">
            <v/>
          </cell>
          <cell r="AK74" t="str">
            <v/>
          </cell>
          <cell r="AL74" t="str">
            <v/>
          </cell>
          <cell r="AM74" t="str">
            <v/>
          </cell>
          <cell r="AN74">
            <v>0</v>
          </cell>
          <cell r="AO74" t="str">
            <v>.</v>
          </cell>
          <cell r="AP74" t="str">
            <v>..</v>
          </cell>
          <cell r="AQ74" t="str">
            <v>...</v>
          </cell>
        </row>
        <row r="79">
          <cell r="AC79" t="str">
            <v>pIns_PT_VTAR_D_COLDVSNA</v>
          </cell>
          <cell r="AD79" t="str">
            <v>pt_ntar_12</v>
          </cell>
          <cell r="AE79" t="str">
            <v>pt_ter_12</v>
          </cell>
          <cell r="AF79" t="str">
            <v>pt_cs_12</v>
          </cell>
          <cell r="AH79" t="str">
            <v>Тариф на подвоз воды</v>
          </cell>
          <cell r="AJ79" t="str">
            <v/>
          </cell>
          <cell r="AK79" t="str">
            <v/>
          </cell>
          <cell r="AL79" t="str">
            <v/>
          </cell>
          <cell r="AM79" t="str">
            <v/>
          </cell>
          <cell r="AN79">
            <v>0</v>
          </cell>
          <cell r="AO79" t="str">
            <v>.</v>
          </cell>
          <cell r="AP79" t="str">
            <v>..</v>
          </cell>
          <cell r="AQ79" t="str">
            <v>...</v>
          </cell>
        </row>
        <row r="84">
          <cell r="AC84" t="str">
            <v>pIns_PT_VTAR_E_COLDVSNA</v>
          </cell>
          <cell r="AD84" t="str">
            <v>pt_ntar_13</v>
          </cell>
          <cell r="AE84" t="str">
            <v>pt_ter_13</v>
          </cell>
          <cell r="AF84" t="str">
            <v>pt_cs_13</v>
          </cell>
          <cell r="AH84" t="str">
            <v>Тариф на подключение (технологическое присоединение) к централизованной системе холодного водоснабжения</v>
          </cell>
          <cell r="AJ84" t="str">
            <v/>
          </cell>
          <cell r="AK84" t="str">
            <v/>
          </cell>
          <cell r="AL84" t="str">
            <v/>
          </cell>
          <cell r="AM84" t="str">
            <v/>
          </cell>
          <cell r="AN84">
            <v>0</v>
          </cell>
          <cell r="AO84" t="str">
            <v>.</v>
          </cell>
          <cell r="AP84" t="str">
            <v>..</v>
          </cell>
          <cell r="AQ84" t="str">
            <v>...</v>
          </cell>
        </row>
        <row r="90">
          <cell r="AC90" t="str">
            <v>pIns_PT_VTAR_A_HOTVSNA</v>
          </cell>
          <cell r="AD90" t="str">
            <v>pt_ntar_14</v>
          </cell>
          <cell r="AE90" t="str">
            <v>pt_ter_14</v>
          </cell>
          <cell r="AF90" t="str">
            <v>pt_cs_14</v>
          </cell>
          <cell r="AH90" t="str">
            <v>Тариф на горячую воду (горячее водоснабжение)</v>
          </cell>
          <cell r="AJ90" t="str">
            <v/>
          </cell>
          <cell r="AK90" t="str">
            <v/>
          </cell>
          <cell r="AL90" t="str">
            <v/>
          </cell>
          <cell r="AM90" t="str">
            <v/>
          </cell>
          <cell r="AN90">
            <v>0</v>
          </cell>
          <cell r="AO90" t="str">
            <v>.</v>
          </cell>
          <cell r="AP90" t="str">
            <v>..</v>
          </cell>
          <cell r="AQ90" t="str">
            <v>...</v>
          </cell>
        </row>
        <row r="95">
          <cell r="AC95" t="str">
            <v>pIns_PT_VTAR_B_HOTVSNA</v>
          </cell>
          <cell r="AD95" t="str">
            <v>pt_ntar_15</v>
          </cell>
          <cell r="AE95" t="str">
            <v>pt_ter_15</v>
          </cell>
          <cell r="AF95" t="str">
            <v>pt_cs_15</v>
          </cell>
          <cell r="AH95" t="str">
            <v>Тариф на транспортировку горячей воды</v>
          </cell>
          <cell r="AJ95" t="str">
            <v/>
          </cell>
          <cell r="AK95" t="str">
            <v/>
          </cell>
          <cell r="AL95" t="str">
            <v/>
          </cell>
          <cell r="AM95" t="str">
            <v/>
          </cell>
          <cell r="AN95">
            <v>0</v>
          </cell>
          <cell r="AO95" t="str">
            <v>.</v>
          </cell>
          <cell r="AP95" t="str">
            <v>..</v>
          </cell>
          <cell r="AQ95" t="str">
            <v>...</v>
          </cell>
        </row>
        <row r="100">
          <cell r="AC100" t="str">
            <v>pIns_PT_VTAR_C_HOTVSNA</v>
          </cell>
          <cell r="AD100" t="str">
            <v>pt_ntar_16</v>
          </cell>
          <cell r="AE100" t="str">
            <v>pt_ter_16</v>
          </cell>
          <cell r="AF100" t="str">
            <v>pt_cs_16</v>
          </cell>
          <cell r="AH100" t="str">
            <v>Тариф на подключение (технологическое присоединение) к централизованной системе горячего водоснабжения</v>
          </cell>
          <cell r="AJ100" t="str">
            <v/>
          </cell>
          <cell r="AK100" t="str">
            <v/>
          </cell>
          <cell r="AL100" t="str">
            <v/>
          </cell>
          <cell r="AM100" t="str">
            <v/>
          </cell>
          <cell r="AN100">
            <v>0</v>
          </cell>
          <cell r="AO100" t="str">
            <v>.</v>
          </cell>
          <cell r="AP100" t="str">
            <v>..</v>
          </cell>
          <cell r="AQ100" t="str">
            <v>...</v>
          </cell>
        </row>
        <row r="106">
          <cell r="AC106" t="str">
            <v>pIns_PT_VTAR_A_VOTV</v>
          </cell>
          <cell r="AD106" t="str">
            <v>pt_ntar_17</v>
          </cell>
          <cell r="AE106" t="str">
            <v>pt_ter_17</v>
          </cell>
          <cell r="AF106" t="str">
            <v>pt_cs_17</v>
          </cell>
          <cell r="AH106" t="str">
            <v>Тариф на водоотведение</v>
          </cell>
          <cell r="AJ106" t="str">
            <v/>
          </cell>
          <cell r="AK106" t="str">
            <v/>
          </cell>
          <cell r="AL106" t="str">
            <v/>
          </cell>
          <cell r="AM106" t="str">
            <v/>
          </cell>
          <cell r="AN106">
            <v>0</v>
          </cell>
          <cell r="AO106" t="str">
            <v>.</v>
          </cell>
          <cell r="AP106" t="str">
            <v>..</v>
          </cell>
          <cell r="AQ106" t="str">
            <v>...</v>
          </cell>
        </row>
        <row r="111">
          <cell r="AC111" t="str">
            <v>pIns_PT_VTAR_B_VOTV</v>
          </cell>
          <cell r="AD111" t="str">
            <v>pt_ntar_18</v>
          </cell>
          <cell r="AE111" t="str">
            <v>pt_ter_18</v>
          </cell>
          <cell r="AF111" t="str">
            <v>pt_cs_18</v>
          </cell>
          <cell r="AH111" t="str">
            <v>Тариф на транспортировку сточных вод</v>
          </cell>
          <cell r="AJ111" t="str">
            <v/>
          </cell>
          <cell r="AK111" t="str">
            <v/>
          </cell>
          <cell r="AL111" t="str">
            <v/>
          </cell>
          <cell r="AM111" t="str">
            <v/>
          </cell>
          <cell r="AN111">
            <v>0</v>
          </cell>
          <cell r="AO111" t="str">
            <v>.</v>
          </cell>
          <cell r="AP111" t="str">
            <v>..</v>
          </cell>
          <cell r="AQ111" t="str">
            <v>...</v>
          </cell>
        </row>
        <row r="116">
          <cell r="AC116" t="str">
            <v>pIns_PT_VTAR_C_VOTV</v>
          </cell>
          <cell r="AD116" t="str">
            <v>pt_ntar_19</v>
          </cell>
          <cell r="AE116" t="str">
            <v>pt_ter_19</v>
          </cell>
          <cell r="AF116" t="str">
            <v>pt_cs_19</v>
          </cell>
          <cell r="AH116" t="str">
            <v>Тариф на подключение (технологическое присоединение) к централизованной системе водоотведения</v>
          </cell>
          <cell r="AJ116" t="str">
            <v/>
          </cell>
          <cell r="AK116" t="str">
            <v/>
          </cell>
          <cell r="AL116" t="str">
            <v/>
          </cell>
          <cell r="AM116" t="str">
            <v/>
          </cell>
          <cell r="AN116">
            <v>0</v>
          </cell>
          <cell r="AO116" t="str">
            <v>.</v>
          </cell>
          <cell r="AP116" t="str">
            <v>..</v>
          </cell>
          <cell r="AQ116"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2">
          <cell r="O2" t="str">
            <v>вода</v>
          </cell>
          <cell r="Q2" t="str">
            <v>без дифференциации</v>
          </cell>
          <cell r="R2" t="str">
            <v>организации-перепродавцы</v>
          </cell>
        </row>
        <row r="3">
          <cell r="O3" t="str">
            <v>пар</v>
          </cell>
          <cell r="Q3" t="str">
            <v>к коллектору источника тепловой энергии</v>
          </cell>
          <cell r="R3" t="str">
            <v>бюджетные организации</v>
          </cell>
        </row>
        <row r="4">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row r="36">
          <cell r="E36" t="str">
            <v>HEAT</v>
          </cell>
          <cell r="F36" t="str">
            <v>теплоснабжения</v>
          </cell>
        </row>
        <row r="45">
          <cell r="E45" t="str">
            <v>R</v>
          </cell>
        </row>
      </sheetData>
      <sheetData sheetId="55">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rtal.eias.ru/Portal/DownloadPage.aspx?type=12&amp;guid=ca398c1b-3a58-4a7c-be58-5581fdd7303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C36"/>
  <sheetViews>
    <sheetView zoomScale="80" zoomScaleNormal="80" workbookViewId="0">
      <selection activeCell="D9" sqref="D9:E9"/>
    </sheetView>
  </sheetViews>
  <sheetFormatPr defaultColWidth="10.5703125" defaultRowHeight="14.25" customHeight="1"/>
  <cols>
    <col min="1" max="1" width="6.28515625" style="2" customWidth="1"/>
    <col min="2" max="2" width="46.7109375" style="2" customWidth="1"/>
    <col min="3" max="3" width="35.7109375" style="2" customWidth="1"/>
    <col min="4" max="4" width="3.7109375" style="2" customWidth="1"/>
    <col min="5" max="6" width="11.7109375" style="2" customWidth="1"/>
    <col min="7" max="8" width="35.7109375" style="2" customWidth="1"/>
    <col min="9" max="9" width="84.85546875" style="2" customWidth="1"/>
    <col min="10" max="10" width="10.5703125" style="2"/>
    <col min="11" max="12" width="10.5703125" style="13"/>
    <col min="13" max="29" width="10.5703125" style="2"/>
    <col min="30" max="16384" width="10.5703125" style="4"/>
  </cols>
  <sheetData>
    <row r="1" spans="1:12" ht="20.25" customHeight="1">
      <c r="A1" s="13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B1" s="132"/>
      <c r="C1" s="132"/>
      <c r="D1" s="132"/>
      <c r="E1" s="132"/>
      <c r="F1" s="132"/>
      <c r="G1" s="132"/>
      <c r="H1" s="132"/>
      <c r="I1" s="48"/>
    </row>
    <row r="2" spans="1:12" ht="6" customHeight="1">
      <c r="A2" s="47"/>
      <c r="B2" s="101"/>
      <c r="C2" s="101"/>
      <c r="D2" s="101"/>
      <c r="E2" s="101"/>
      <c r="F2" s="101"/>
      <c r="G2" s="101"/>
      <c r="H2" s="51"/>
      <c r="I2" s="102"/>
    </row>
    <row r="3" spans="1:12" ht="18.75" customHeight="1">
      <c r="A3" s="47"/>
      <c r="B3" s="103" t="str">
        <f>"Дата подачи заявления об "&amp;IF(TITLE_DATE_PR_CHANGE="","утверждении","изменении")&amp;" тарифов"</f>
        <v>Дата подачи заявления об изменении тарифов</v>
      </c>
      <c r="C3" s="56">
        <f>IF(TITLE_DATE_PR_CHANGE="",IF(TITLE_DATE_PR="","",TITLE_DATE_PR),TITLE_DATE_PR_CHANGE)</f>
        <v>45408</v>
      </c>
      <c r="D3" s="56"/>
      <c r="E3" s="56"/>
      <c r="F3" s="56"/>
      <c r="G3" s="56"/>
      <c r="H3" s="56"/>
      <c r="I3" s="95"/>
    </row>
    <row r="4" spans="1:12" ht="18.75" customHeight="1">
      <c r="A4" s="47"/>
      <c r="B4" s="103" t="str">
        <f>"Номер подачи заявления об "&amp;IF(TITLE_DATE_PR_CHANGE="","утверждении","изменении")&amp;" тарифов"</f>
        <v>Номер подачи заявления об изменении тарифов</v>
      </c>
      <c r="C4" s="54" t="str">
        <f>IF(TITLE_NUMBER_PR_CHANGE="",IF(TITLE_NUMBER_PR="","",TITLE_NUMBER_PR),TITLE_NUMBER_PR_CHANGE)</f>
        <v>Исх-782</v>
      </c>
      <c r="D4" s="54"/>
      <c r="E4" s="54"/>
      <c r="F4" s="54"/>
      <c r="G4" s="54"/>
      <c r="H4" s="54"/>
      <c r="I4" s="95"/>
    </row>
    <row r="5" spans="1:12" ht="14.25" customHeight="1">
      <c r="A5" s="47"/>
      <c r="B5" s="101"/>
      <c r="C5" s="101"/>
      <c r="D5" s="101"/>
      <c r="E5" s="101"/>
      <c r="F5" s="101"/>
      <c r="G5" s="101"/>
      <c r="H5" s="104"/>
      <c r="I5" s="102"/>
    </row>
    <row r="6" spans="1:12" ht="21" customHeight="1">
      <c r="A6" s="60" t="s">
        <v>25</v>
      </c>
      <c r="B6" s="60"/>
      <c r="C6" s="60"/>
      <c r="D6" s="60"/>
      <c r="E6" s="60"/>
      <c r="F6" s="60"/>
      <c r="G6" s="60"/>
      <c r="H6" s="60"/>
      <c r="I6" s="105" t="s">
        <v>48</v>
      </c>
    </row>
    <row r="7" spans="1:12" ht="21" customHeight="1">
      <c r="A7" s="64" t="s">
        <v>26</v>
      </c>
      <c r="B7" s="106" t="s">
        <v>49</v>
      </c>
      <c r="C7" s="106" t="s">
        <v>0</v>
      </c>
      <c r="D7" s="107" t="s">
        <v>50</v>
      </c>
      <c r="E7" s="108"/>
      <c r="F7" s="109"/>
      <c r="G7" s="106" t="s">
        <v>51</v>
      </c>
      <c r="H7" s="106" t="s">
        <v>52</v>
      </c>
      <c r="I7" s="105"/>
    </row>
    <row r="8" spans="1:12" ht="21" customHeight="1">
      <c r="A8" s="78"/>
      <c r="B8" s="110"/>
      <c r="C8" s="110"/>
      <c r="D8" s="76" t="s">
        <v>53</v>
      </c>
      <c r="E8" s="77"/>
      <c r="F8" s="75" t="s">
        <v>54</v>
      </c>
      <c r="G8" s="110"/>
      <c r="H8" s="110"/>
      <c r="I8" s="105"/>
    </row>
    <row r="9" spans="1:12" ht="12" customHeight="1">
      <c r="A9" s="111"/>
      <c r="B9" s="111"/>
      <c r="C9" s="111"/>
      <c r="D9" s="112"/>
      <c r="E9" s="112"/>
      <c r="F9" s="111"/>
      <c r="G9" s="111"/>
      <c r="H9" s="111"/>
      <c r="I9" s="111"/>
    </row>
    <row r="10" spans="1:12" ht="18.75" customHeight="1">
      <c r="A10" s="113" t="s">
        <v>41</v>
      </c>
      <c r="B10" s="114" t="str">
        <f>"Предлагаемый метод регулирования"&amp;IF(TEMPLATE_SPHERE="HEAT"," в сфере "&amp;TEMPLATE_SPHERE_RUS,"")</f>
        <v>Предлагаемый метод регулирования в сфере теплоснабжения</v>
      </c>
      <c r="C10" s="114"/>
      <c r="D10" s="115"/>
      <c r="E10" s="115"/>
      <c r="F10" s="115"/>
      <c r="G10" s="114" t="s">
        <v>46</v>
      </c>
      <c r="H10" s="115"/>
      <c r="I10" s="116"/>
      <c r="J10" s="95"/>
    </row>
    <row r="11" spans="1:12" s="2" customFormat="1" ht="58.5" customHeight="1">
      <c r="A11" s="121"/>
      <c r="B11" s="122" t="s">
        <v>63</v>
      </c>
      <c r="C11" s="90" t="s">
        <v>64</v>
      </c>
      <c r="D11" s="91"/>
      <c r="E11" s="92">
        <v>45292</v>
      </c>
      <c r="F11" s="93">
        <v>47118</v>
      </c>
      <c r="G11" s="94" t="s">
        <v>55</v>
      </c>
      <c r="H11" s="91" t="s">
        <v>46</v>
      </c>
      <c r="I11" s="12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J11" s="95"/>
      <c r="K11" s="13"/>
      <c r="L11" s="13"/>
    </row>
    <row r="12" spans="1:12" s="2" customFormat="1" ht="18.75" customHeight="1">
      <c r="A12" s="121"/>
      <c r="B12" s="122"/>
      <c r="C12" s="90"/>
      <c r="D12" s="96"/>
      <c r="E12" s="97" t="s">
        <v>47</v>
      </c>
      <c r="F12" s="98"/>
      <c r="G12" s="96"/>
      <c r="H12" s="99"/>
      <c r="I12" s="131"/>
      <c r="J12" s="95"/>
      <c r="K12" s="13"/>
      <c r="L12" s="13"/>
    </row>
    <row r="13" spans="1:12" ht="18.75" customHeight="1">
      <c r="A13" s="123" t="s">
        <v>42</v>
      </c>
      <c r="B13" s="11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C13" s="115"/>
      <c r="D13" s="115"/>
      <c r="E13" s="115"/>
      <c r="F13" s="115"/>
      <c r="G13" s="115"/>
      <c r="H13" s="115"/>
      <c r="I13" s="124"/>
      <c r="J13" s="95"/>
    </row>
    <row r="14" spans="1:12" ht="45" customHeight="1">
      <c r="A14" s="125"/>
      <c r="B14" s="75" t="s">
        <v>46</v>
      </c>
      <c r="C14" s="75" t="s">
        <v>46</v>
      </c>
      <c r="D14" s="76" t="s">
        <v>46</v>
      </c>
      <c r="E14" s="77"/>
      <c r="F14" s="75" t="s">
        <v>46</v>
      </c>
      <c r="G14" s="75" t="s">
        <v>46</v>
      </c>
      <c r="H14" s="126" t="s">
        <v>56</v>
      </c>
      <c r="I14" s="7" t="s">
        <v>57</v>
      </c>
      <c r="J14" s="95"/>
    </row>
    <row r="15" spans="1:12" ht="18.75" customHeight="1">
      <c r="A15" s="123" t="s">
        <v>58</v>
      </c>
      <c r="B15" s="115" t="s">
        <v>59</v>
      </c>
      <c r="C15" s="115"/>
      <c r="D15" s="115"/>
      <c r="E15" s="115"/>
      <c r="F15" s="115"/>
      <c r="G15" s="115"/>
      <c r="H15" s="115"/>
      <c r="I15" s="124"/>
      <c r="J15" s="95"/>
    </row>
    <row r="16" spans="1:12" s="2" customFormat="1" ht="19.149999999999999" customHeight="1">
      <c r="A16" s="117"/>
      <c r="B16" s="120" t="s">
        <v>63</v>
      </c>
      <c r="C16" s="90" t="s">
        <v>64</v>
      </c>
      <c r="D16" s="91"/>
      <c r="E16" s="92">
        <v>45658</v>
      </c>
      <c r="F16" s="93">
        <v>46022</v>
      </c>
      <c r="G16" s="100">
        <v>645789.22</v>
      </c>
      <c r="H16" s="91" t="s">
        <v>46</v>
      </c>
      <c r="I16" s="11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J16" s="95"/>
      <c r="K16" s="13"/>
      <c r="L16" s="13"/>
    </row>
    <row r="17" spans="1:12" s="2" customFormat="1" ht="19.149999999999999" customHeight="1">
      <c r="A17" s="128"/>
      <c r="B17" s="128"/>
      <c r="C17" s="128"/>
      <c r="D17" s="75" t="s">
        <v>24</v>
      </c>
      <c r="E17" s="92">
        <v>46023</v>
      </c>
      <c r="F17" s="93">
        <v>46387</v>
      </c>
      <c r="G17" s="100">
        <v>667066.05000000005</v>
      </c>
      <c r="H17" s="91" t="s">
        <v>46</v>
      </c>
      <c r="I17" s="119"/>
      <c r="J17" s="95"/>
      <c r="K17" s="13"/>
      <c r="L17" s="13"/>
    </row>
    <row r="18" spans="1:12" s="2" customFormat="1" ht="19.149999999999999" customHeight="1">
      <c r="A18" s="128"/>
      <c r="B18" s="128"/>
      <c r="C18" s="128"/>
      <c r="D18" s="75" t="s">
        <v>24</v>
      </c>
      <c r="E18" s="92">
        <v>46388</v>
      </c>
      <c r="F18" s="93">
        <v>46752</v>
      </c>
      <c r="G18" s="100">
        <v>681767.03</v>
      </c>
      <c r="H18" s="91" t="s">
        <v>46</v>
      </c>
      <c r="I18" s="119"/>
      <c r="J18" s="95"/>
      <c r="K18" s="13"/>
      <c r="L18" s="13"/>
    </row>
    <row r="19" spans="1:12" s="2" customFormat="1" ht="19.149999999999999" customHeight="1">
      <c r="A19" s="128"/>
      <c r="B19" s="128"/>
      <c r="C19" s="128"/>
      <c r="D19" s="75" t="s">
        <v>24</v>
      </c>
      <c r="E19" s="92">
        <v>46753</v>
      </c>
      <c r="F19" s="93">
        <v>47118</v>
      </c>
      <c r="G19" s="100">
        <v>707294.6</v>
      </c>
      <c r="H19" s="91" t="s">
        <v>46</v>
      </c>
      <c r="I19" s="119"/>
      <c r="J19" s="95"/>
      <c r="K19" s="13"/>
      <c r="L19" s="13"/>
    </row>
    <row r="20" spans="1:12" s="2" customFormat="1" ht="18.75" customHeight="1">
      <c r="A20" s="117"/>
      <c r="B20" s="120"/>
      <c r="C20" s="90"/>
      <c r="D20" s="96"/>
      <c r="E20" s="97" t="s">
        <v>47</v>
      </c>
      <c r="F20" s="98"/>
      <c r="G20" s="96"/>
      <c r="H20" s="99"/>
      <c r="I20" s="127"/>
      <c r="J20" s="95"/>
      <c r="K20" s="13"/>
      <c r="L20" s="13"/>
    </row>
    <row r="21" spans="1:12" ht="18.75" customHeight="1">
      <c r="A21" s="123" t="s">
        <v>60</v>
      </c>
      <c r="B21" s="11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C21" s="115"/>
      <c r="D21" s="115"/>
      <c r="E21" s="115"/>
      <c r="F21" s="115"/>
      <c r="G21" s="115"/>
      <c r="H21" s="115"/>
      <c r="I21" s="124"/>
      <c r="J21" s="95"/>
    </row>
    <row r="22" spans="1:12" s="2" customFormat="1" ht="19.149999999999999" customHeight="1">
      <c r="A22" s="117"/>
      <c r="B22" s="120" t="s">
        <v>63</v>
      </c>
      <c r="C22" s="90" t="s">
        <v>64</v>
      </c>
      <c r="D22" s="91"/>
      <c r="E22" s="92">
        <v>45658</v>
      </c>
      <c r="F22" s="93">
        <v>46022</v>
      </c>
      <c r="G22" s="100">
        <v>244.958</v>
      </c>
      <c r="H22" s="91" t="s">
        <v>46</v>
      </c>
      <c r="I22" s="11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J22" s="95"/>
      <c r="K22" s="13"/>
      <c r="L22" s="13"/>
    </row>
    <row r="23" spans="1:12" s="2" customFormat="1" ht="19.149999999999999" customHeight="1">
      <c r="A23" s="128"/>
      <c r="B23" s="128"/>
      <c r="C23" s="128"/>
      <c r="D23" s="75" t="s">
        <v>24</v>
      </c>
      <c r="E23" s="92">
        <v>46023</v>
      </c>
      <c r="F23" s="93">
        <v>46387</v>
      </c>
      <c r="G23" s="100">
        <v>244.958</v>
      </c>
      <c r="H23" s="91" t="s">
        <v>46</v>
      </c>
      <c r="I23" s="119"/>
      <c r="J23" s="95"/>
      <c r="K23" s="13"/>
      <c r="L23" s="13"/>
    </row>
    <row r="24" spans="1:12" s="2" customFormat="1" ht="19.149999999999999" customHeight="1">
      <c r="A24" s="128"/>
      <c r="B24" s="128"/>
      <c r="C24" s="128"/>
      <c r="D24" s="75" t="s">
        <v>24</v>
      </c>
      <c r="E24" s="92">
        <v>46388</v>
      </c>
      <c r="F24" s="93">
        <v>46752</v>
      </c>
      <c r="G24" s="100">
        <v>244.958</v>
      </c>
      <c r="H24" s="91" t="s">
        <v>46</v>
      </c>
      <c r="I24" s="119"/>
      <c r="J24" s="95"/>
      <c r="K24" s="13"/>
      <c r="L24" s="13"/>
    </row>
    <row r="25" spans="1:12" s="2" customFormat="1" ht="19.149999999999999" customHeight="1">
      <c r="A25" s="128"/>
      <c r="B25" s="128"/>
      <c r="C25" s="128"/>
      <c r="D25" s="75" t="s">
        <v>24</v>
      </c>
      <c r="E25" s="92">
        <v>46753</v>
      </c>
      <c r="F25" s="93">
        <v>47118</v>
      </c>
      <c r="G25" s="100">
        <v>244.958</v>
      </c>
      <c r="H25" s="91" t="s">
        <v>46</v>
      </c>
      <c r="I25" s="119"/>
      <c r="J25" s="95"/>
      <c r="K25" s="13"/>
      <c r="L25" s="13"/>
    </row>
    <row r="26" spans="1:12" s="2" customFormat="1" ht="18.75" customHeight="1">
      <c r="A26" s="117"/>
      <c r="B26" s="120"/>
      <c r="C26" s="90"/>
      <c r="D26" s="96"/>
      <c r="E26" s="97" t="s">
        <v>47</v>
      </c>
      <c r="F26" s="98"/>
      <c r="G26" s="96"/>
      <c r="H26" s="99"/>
      <c r="I26" s="127"/>
      <c r="J26" s="95"/>
      <c r="K26" s="13"/>
      <c r="L26" s="13"/>
    </row>
    <row r="27" spans="1:12" ht="35.25" customHeight="1">
      <c r="A27" s="123" t="s">
        <v>61</v>
      </c>
      <c r="B27" s="11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C27" s="115"/>
      <c r="D27" s="115"/>
      <c r="E27" s="115"/>
      <c r="F27" s="115"/>
      <c r="G27" s="115"/>
      <c r="H27" s="115"/>
      <c r="I27" s="124"/>
      <c r="J27" s="95"/>
    </row>
    <row r="28" spans="1:12" s="2" customFormat="1" ht="96.75" customHeight="1">
      <c r="A28" s="117"/>
      <c r="B28" s="120" t="s">
        <v>63</v>
      </c>
      <c r="C28" s="90" t="s">
        <v>64</v>
      </c>
      <c r="D28" s="91"/>
      <c r="E28" s="92">
        <v>45658</v>
      </c>
      <c r="F28" s="93">
        <v>47118</v>
      </c>
      <c r="G28" s="100">
        <v>0</v>
      </c>
      <c r="H28" s="91" t="s">
        <v>46</v>
      </c>
      <c r="I28" s="11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J28" s="95"/>
      <c r="K28" s="13"/>
      <c r="L28" s="13"/>
    </row>
    <row r="29" spans="1:12" s="2" customFormat="1" ht="18.75">
      <c r="A29" s="117"/>
      <c r="B29" s="120"/>
      <c r="C29" s="90"/>
      <c r="D29" s="96"/>
      <c r="E29" s="97" t="s">
        <v>47</v>
      </c>
      <c r="F29" s="98"/>
      <c r="G29" s="96"/>
      <c r="H29" s="99"/>
      <c r="I29" s="127"/>
      <c r="J29" s="95"/>
      <c r="K29" s="13"/>
      <c r="L29" s="13"/>
    </row>
    <row r="30" spans="1:12" ht="36" customHeight="1">
      <c r="A30" s="123" t="s">
        <v>62</v>
      </c>
      <c r="B30" s="11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C30" s="115"/>
      <c r="D30" s="115"/>
      <c r="E30" s="115"/>
      <c r="F30" s="115"/>
      <c r="G30" s="115"/>
      <c r="H30" s="115"/>
      <c r="I30" s="124"/>
      <c r="J30" s="95"/>
    </row>
    <row r="31" spans="1:12" s="2" customFormat="1" ht="24" customHeight="1">
      <c r="A31" s="117"/>
      <c r="B31" s="120" t="s">
        <v>63</v>
      </c>
      <c r="C31" s="90" t="s">
        <v>64</v>
      </c>
      <c r="D31" s="91"/>
      <c r="E31" s="92">
        <v>45658</v>
      </c>
      <c r="F31" s="93">
        <v>46022</v>
      </c>
      <c r="G31" s="100">
        <v>3681.24</v>
      </c>
      <c r="H31" s="91" t="s">
        <v>46</v>
      </c>
      <c r="I31" s="11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J31" s="95"/>
      <c r="K31" s="13"/>
      <c r="L31" s="13"/>
    </row>
    <row r="32" spans="1:12" s="2" customFormat="1" ht="24" customHeight="1">
      <c r="A32" s="128"/>
      <c r="B32" s="128"/>
      <c r="C32" s="128"/>
      <c r="D32" s="75" t="s">
        <v>24</v>
      </c>
      <c r="E32" s="92">
        <v>46023</v>
      </c>
      <c r="F32" s="93">
        <v>46387</v>
      </c>
      <c r="G32" s="100">
        <v>0</v>
      </c>
      <c r="H32" s="91" t="s">
        <v>46</v>
      </c>
      <c r="I32" s="119"/>
      <c r="J32" s="95"/>
      <c r="K32" s="13"/>
      <c r="L32" s="13"/>
    </row>
    <row r="33" spans="1:12" s="2" customFormat="1" ht="24" customHeight="1">
      <c r="A33" s="128"/>
      <c r="B33" s="128"/>
      <c r="C33" s="128"/>
      <c r="D33" s="75" t="s">
        <v>24</v>
      </c>
      <c r="E33" s="92">
        <v>46388</v>
      </c>
      <c r="F33" s="93">
        <v>46752</v>
      </c>
      <c r="G33" s="100">
        <v>0</v>
      </c>
      <c r="H33" s="91" t="s">
        <v>46</v>
      </c>
      <c r="I33" s="119"/>
      <c r="J33" s="95"/>
      <c r="K33" s="13"/>
      <c r="L33" s="13"/>
    </row>
    <row r="34" spans="1:12" s="2" customFormat="1" ht="24" customHeight="1">
      <c r="A34" s="128"/>
      <c r="B34" s="128"/>
      <c r="C34" s="128"/>
      <c r="D34" s="75" t="s">
        <v>24</v>
      </c>
      <c r="E34" s="92">
        <v>46753</v>
      </c>
      <c r="F34" s="93">
        <v>47118</v>
      </c>
      <c r="G34" s="100">
        <v>0</v>
      </c>
      <c r="H34" s="91" t="s">
        <v>46</v>
      </c>
      <c r="I34" s="119"/>
      <c r="J34" s="95"/>
      <c r="K34" s="13"/>
      <c r="L34" s="13"/>
    </row>
    <row r="35" spans="1:12" s="2" customFormat="1" ht="18.75" customHeight="1">
      <c r="A35" s="117"/>
      <c r="B35" s="120"/>
      <c r="C35" s="90"/>
      <c r="D35" s="96"/>
      <c r="E35" s="97" t="s">
        <v>47</v>
      </c>
      <c r="F35" s="98"/>
      <c r="G35" s="96"/>
      <c r="H35" s="99"/>
      <c r="I35" s="127"/>
      <c r="J35" s="95"/>
      <c r="K35" s="13"/>
      <c r="L35" s="13"/>
    </row>
    <row r="36" spans="1:12" s="5" customFormat="1" ht="11.25">
      <c r="A36" s="130"/>
      <c r="B36" s="130"/>
      <c r="C36" s="130"/>
      <c r="D36" s="130"/>
      <c r="E36" s="130"/>
      <c r="F36" s="130"/>
      <c r="G36" s="130"/>
      <c r="H36" s="130"/>
      <c r="I36" s="130"/>
      <c r="K36" s="42"/>
      <c r="L36" s="42"/>
    </row>
  </sheetData>
  <mergeCells count="39">
    <mergeCell ref="I16:I20"/>
    <mergeCell ref="I22:I26"/>
    <mergeCell ref="I28:I29"/>
    <mergeCell ref="I31:I35"/>
    <mergeCell ref="B30:H30"/>
    <mergeCell ref="A31:A35"/>
    <mergeCell ref="B31:B35"/>
    <mergeCell ref="C31:C35"/>
    <mergeCell ref="A28:A29"/>
    <mergeCell ref="B28:B29"/>
    <mergeCell ref="C28:C29"/>
    <mergeCell ref="B27:H27"/>
    <mergeCell ref="B21:H21"/>
    <mergeCell ref="A22:A26"/>
    <mergeCell ref="B22:B26"/>
    <mergeCell ref="C22:C26"/>
    <mergeCell ref="A16:A20"/>
    <mergeCell ref="B16:B20"/>
    <mergeCell ref="C16:C20"/>
    <mergeCell ref="B13:H13"/>
    <mergeCell ref="D14:E14"/>
    <mergeCell ref="B15:H15"/>
    <mergeCell ref="A11:A12"/>
    <mergeCell ref="B11:B12"/>
    <mergeCell ref="C11:C12"/>
    <mergeCell ref="D9:E9"/>
    <mergeCell ref="B10:H10"/>
    <mergeCell ref="I6:I8"/>
    <mergeCell ref="A7:A8"/>
    <mergeCell ref="B7:B8"/>
    <mergeCell ref="C7:C8"/>
    <mergeCell ref="D7:F7"/>
    <mergeCell ref="G7:G8"/>
    <mergeCell ref="H7:H8"/>
    <mergeCell ref="D8:E8"/>
    <mergeCell ref="A1:H1"/>
    <mergeCell ref="C3:H3"/>
    <mergeCell ref="C4:H4"/>
    <mergeCell ref="A6:H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E31:F34 E28:F28 E22:F25 E11:F11 E16:F19"/>
    <dataValidation type="decimal" allowBlank="1" showErrorMessage="1" errorTitle="Ошибка" error="Допускается ввод только действительных чисел!" sqref="G31:G34 G28 G22:G25 G16:G1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31 I28 I22 I10 I1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4">
      <formula1>900</formula1>
    </dataValidation>
  </dataValidations>
  <hyperlinks>
    <hyperlink ref="H14" r:id="rId1"/>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CO29"/>
  <sheetViews>
    <sheetView tabSelected="1" zoomScale="80" zoomScaleNormal="80" workbookViewId="0">
      <selection activeCell="R42" sqref="R42"/>
    </sheetView>
  </sheetViews>
  <sheetFormatPr defaultColWidth="10.5703125" defaultRowHeight="14.25" customHeight="1"/>
  <cols>
    <col min="1" max="1" width="12.7109375" style="1" customWidth="1"/>
    <col min="2" max="2" width="32.28515625" style="2" customWidth="1"/>
    <col min="3" max="3" width="15" style="2" customWidth="1"/>
    <col min="4" max="6" width="0" style="2" hidden="1" customWidth="1"/>
    <col min="7" max="7" width="11.7109375" style="2" customWidth="1"/>
    <col min="8" max="8" width="3.7109375" style="2" customWidth="1"/>
    <col min="9" max="9" width="11.7109375" style="2" customWidth="1"/>
    <col min="10" max="10" width="9.28515625" style="2" customWidth="1"/>
    <col min="11" max="11" width="15.5703125" style="4" customWidth="1"/>
    <col min="12" max="14" width="0" style="4" hidden="1" customWidth="1"/>
    <col min="15" max="15" width="12.140625" style="4" customWidth="1"/>
    <col min="16" max="16" width="6.42578125" style="4" customWidth="1"/>
    <col min="17" max="18" width="10.5703125" style="4"/>
    <col min="19" max="19" width="15.42578125" style="4" customWidth="1"/>
    <col min="20" max="22" width="0" style="4" hidden="1" customWidth="1"/>
    <col min="23" max="23" width="11.28515625" style="4" customWidth="1"/>
    <col min="24" max="24" width="6.140625" style="4" customWidth="1"/>
    <col min="25" max="26" width="10.5703125" style="4"/>
    <col min="27" max="27" width="15.42578125" style="4" customWidth="1"/>
    <col min="28" max="30" width="0" style="4" hidden="1" customWidth="1"/>
    <col min="31" max="31" width="13" style="4" customWidth="1"/>
    <col min="32" max="32" width="6.140625" style="4" customWidth="1"/>
    <col min="33" max="34" width="10.5703125" style="4"/>
    <col min="35" max="35" width="15.42578125" style="4" customWidth="1"/>
    <col min="36" max="38" width="0" style="4" hidden="1" customWidth="1"/>
    <col min="39" max="39" width="11.85546875" style="4" customWidth="1"/>
    <col min="40" max="40" width="5.7109375" style="4" customWidth="1"/>
    <col min="41" max="41" width="10.5703125" style="4"/>
    <col min="42" max="42" width="10.7109375" style="4" customWidth="1"/>
    <col min="43" max="43" width="15.140625" style="4" customWidth="1"/>
    <col min="44" max="46" width="0" style="4" hidden="1" customWidth="1"/>
    <col min="47" max="47" width="12.140625" style="4" customWidth="1"/>
    <col min="48" max="48" width="5.7109375" style="4" customWidth="1"/>
    <col min="49" max="50" width="10.5703125" style="4"/>
    <col min="51" max="51" width="13.140625" style="4" customWidth="1"/>
    <col min="52" max="54" width="0" style="4" hidden="1" customWidth="1"/>
    <col min="55" max="55" width="11.85546875" style="4" customWidth="1"/>
    <col min="56" max="56" width="6.5703125" style="4" customWidth="1"/>
    <col min="57" max="58" width="10.5703125" style="4"/>
    <col min="59" max="59" width="15.5703125" style="4" customWidth="1"/>
    <col min="60" max="62" width="0" style="4" hidden="1" customWidth="1"/>
    <col min="63" max="63" width="12.5703125" style="4" customWidth="1"/>
    <col min="64" max="64" width="6.28515625" style="4" customWidth="1"/>
    <col min="65" max="66" width="10.5703125" style="4"/>
    <col min="67" max="67" width="4.7109375" style="2" customWidth="1"/>
    <col min="68" max="68" width="115.7109375" style="2" customWidth="1"/>
    <col min="69" max="70" width="10.5703125" style="3"/>
    <col min="71" max="71" width="11.140625" style="3" customWidth="1"/>
    <col min="72" max="73" width="10.5703125" style="3"/>
    <col min="74" max="16384" width="10.5703125" style="4"/>
  </cols>
  <sheetData>
    <row r="1" spans="1:73" ht="18.75" customHeight="1">
      <c r="A1" s="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B1" s="133"/>
      <c r="C1" s="133"/>
      <c r="D1" s="133"/>
      <c r="E1" s="133"/>
      <c r="F1" s="133"/>
      <c r="G1" s="133"/>
      <c r="H1" s="133"/>
      <c r="I1" s="133"/>
      <c r="J1" s="48"/>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row>
    <row r="2" spans="1:73" ht="18.75" customHeight="1">
      <c r="A2" s="134" t="str">
        <f>IF(org=0,"Не определено",org)</f>
        <v>Лянторское городское муниципальное унитарное предприятие "Управление тепловодоснабжения и водоотведения"</v>
      </c>
      <c r="B2" s="134"/>
      <c r="C2" s="134"/>
      <c r="D2" s="134"/>
      <c r="E2" s="134"/>
      <c r="F2" s="134"/>
      <c r="G2" s="134"/>
      <c r="H2" s="134"/>
      <c r="I2" s="134"/>
      <c r="J2" s="48"/>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row>
    <row r="3" spans="1:73" ht="14.25" hidden="1" customHeight="1">
      <c r="A3" s="46"/>
      <c r="B3" s="47"/>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row>
    <row r="4" spans="1:73" s="52" customFormat="1" ht="25.5" hidden="1" customHeight="1">
      <c r="A4" s="53" t="s">
        <v>17</v>
      </c>
      <c r="B4" s="53"/>
      <c r="C4" s="54" t="str">
        <f>IF(TITLE_NAME_OR_PR_CHANGE="",IF(TITLE_NAME_OR_PR="","",TITLE_NAME_OR_PR),TITLE_NAME_OR_PR_CHANGE)</f>
        <v/>
      </c>
      <c r="D4" s="54"/>
      <c r="E4" s="54"/>
      <c r="F4" s="54"/>
      <c r="G4" s="54"/>
      <c r="H4" s="54"/>
      <c r="I4" s="54"/>
      <c r="J4" s="2"/>
      <c r="K4" s="54" t="str">
        <f>IF(TITLE_NAME_OR_PR_CHANGE="",IF(TITLE_NAME_OR_PR="","",TITLE_NAME_OR_PR),TITLE_NAME_OR_PR_CHANGE)</f>
        <v/>
      </c>
      <c r="L4" s="54"/>
      <c r="M4" s="54"/>
      <c r="N4" s="54"/>
      <c r="O4" s="54"/>
      <c r="P4" s="54"/>
      <c r="Q4" s="54"/>
      <c r="R4" s="2"/>
      <c r="S4" s="54" t="str">
        <f>IF(TITLE_NAME_OR_PR_CHANGE="",IF(TITLE_NAME_OR_PR="","",TITLE_NAME_OR_PR),TITLE_NAME_OR_PR_CHANGE)</f>
        <v/>
      </c>
      <c r="T4" s="54"/>
      <c r="U4" s="54"/>
      <c r="V4" s="54"/>
      <c r="W4" s="54"/>
      <c r="X4" s="54"/>
      <c r="Y4" s="54"/>
      <c r="Z4" s="2"/>
      <c r="AA4" s="54" t="str">
        <f>IF(TITLE_NAME_OR_PR_CHANGE="",IF(TITLE_NAME_OR_PR="","",TITLE_NAME_OR_PR),TITLE_NAME_OR_PR_CHANGE)</f>
        <v/>
      </c>
      <c r="AB4" s="54"/>
      <c r="AC4" s="54"/>
      <c r="AD4" s="54"/>
      <c r="AE4" s="54"/>
      <c r="AF4" s="54"/>
      <c r="AG4" s="54"/>
      <c r="AH4" s="2"/>
      <c r="AI4" s="54" t="str">
        <f>IF(TITLE_NAME_OR_PR_CHANGE="",IF(TITLE_NAME_OR_PR="","",TITLE_NAME_OR_PR),TITLE_NAME_OR_PR_CHANGE)</f>
        <v/>
      </c>
      <c r="AJ4" s="54"/>
      <c r="AK4" s="54"/>
      <c r="AL4" s="54"/>
      <c r="AM4" s="54"/>
      <c r="AN4" s="54"/>
      <c r="AO4" s="54"/>
      <c r="AP4" s="2"/>
      <c r="AQ4" s="54" t="str">
        <f>IF(TITLE_NAME_OR_PR_CHANGE="",IF(TITLE_NAME_OR_PR="","",TITLE_NAME_OR_PR),TITLE_NAME_OR_PR_CHANGE)</f>
        <v/>
      </c>
      <c r="AR4" s="54"/>
      <c r="AS4" s="54"/>
      <c r="AT4" s="54"/>
      <c r="AU4" s="54"/>
      <c r="AV4" s="54"/>
      <c r="AW4" s="54"/>
      <c r="AX4" s="2"/>
      <c r="AY4" s="54" t="str">
        <f>IF(TITLE_NAME_OR_PR_CHANGE="",IF(TITLE_NAME_OR_PR="","",TITLE_NAME_OR_PR),TITLE_NAME_OR_PR_CHANGE)</f>
        <v/>
      </c>
      <c r="AZ4" s="54"/>
      <c r="BA4" s="54"/>
      <c r="BB4" s="54"/>
      <c r="BC4" s="54"/>
      <c r="BD4" s="54"/>
      <c r="BE4" s="54"/>
      <c r="BF4" s="2"/>
      <c r="BG4" s="54" t="str">
        <f>IF(TITLE_NAME_OR_PR_CHANGE="",IF(TITLE_NAME_OR_PR="","",TITLE_NAME_OR_PR),TITLE_NAME_OR_PR_CHANGE)</f>
        <v/>
      </c>
      <c r="BH4" s="54"/>
      <c r="BI4" s="54"/>
      <c r="BJ4" s="54"/>
      <c r="BK4" s="54"/>
      <c r="BL4" s="54"/>
      <c r="BM4" s="54"/>
      <c r="BN4" s="2"/>
      <c r="BO4" s="2"/>
      <c r="BP4" s="55"/>
      <c r="BQ4" s="13"/>
      <c r="BR4" s="13"/>
      <c r="BS4" s="13"/>
      <c r="BT4" s="13"/>
      <c r="BU4" s="13"/>
    </row>
    <row r="5" spans="1:73" s="52" customFormat="1" ht="18.75" hidden="1" customHeight="1">
      <c r="A5" s="53" t="s">
        <v>18</v>
      </c>
      <c r="B5" s="53"/>
      <c r="C5" s="56">
        <f>IF(TITLE_DATE_PR_CHANGE="",IF(TITLE_DATE_PR="","",TITLE_DATE_PR),TITLE_DATE_PR_CHANGE)</f>
        <v>45408</v>
      </c>
      <c r="D5" s="56"/>
      <c r="E5" s="56"/>
      <c r="F5" s="56"/>
      <c r="G5" s="56"/>
      <c r="H5" s="56"/>
      <c r="I5" s="56"/>
      <c r="J5" s="2"/>
      <c r="K5" s="56">
        <f>IF(TITLE_DATE_PR_CHANGE="",IF(TITLE_DATE_PR="","",TITLE_DATE_PR),TITLE_DATE_PR_CHANGE)</f>
        <v>45408</v>
      </c>
      <c r="L5" s="56"/>
      <c r="M5" s="56"/>
      <c r="N5" s="56"/>
      <c r="O5" s="56"/>
      <c r="P5" s="56"/>
      <c r="Q5" s="56"/>
      <c r="R5" s="2"/>
      <c r="S5" s="56">
        <f>IF(TITLE_DATE_PR_CHANGE="",IF(TITLE_DATE_PR="","",TITLE_DATE_PR),TITLE_DATE_PR_CHANGE)</f>
        <v>45408</v>
      </c>
      <c r="T5" s="56"/>
      <c r="U5" s="56"/>
      <c r="V5" s="56"/>
      <c r="W5" s="56"/>
      <c r="X5" s="56"/>
      <c r="Y5" s="56"/>
      <c r="Z5" s="2"/>
      <c r="AA5" s="56">
        <f>IF(TITLE_DATE_PR_CHANGE="",IF(TITLE_DATE_PR="","",TITLE_DATE_PR),TITLE_DATE_PR_CHANGE)</f>
        <v>45408</v>
      </c>
      <c r="AB5" s="56"/>
      <c r="AC5" s="56"/>
      <c r="AD5" s="56"/>
      <c r="AE5" s="56"/>
      <c r="AF5" s="56"/>
      <c r="AG5" s="56"/>
      <c r="AH5" s="2"/>
      <c r="AI5" s="56">
        <f>IF(TITLE_DATE_PR_CHANGE="",IF(TITLE_DATE_PR="","",TITLE_DATE_PR),TITLE_DATE_PR_CHANGE)</f>
        <v>45408</v>
      </c>
      <c r="AJ5" s="56"/>
      <c r="AK5" s="56"/>
      <c r="AL5" s="56"/>
      <c r="AM5" s="56"/>
      <c r="AN5" s="56"/>
      <c r="AO5" s="56"/>
      <c r="AP5" s="2"/>
      <c r="AQ5" s="56">
        <f>IF(TITLE_DATE_PR_CHANGE="",IF(TITLE_DATE_PR="","",TITLE_DATE_PR),TITLE_DATE_PR_CHANGE)</f>
        <v>45408</v>
      </c>
      <c r="AR5" s="56"/>
      <c r="AS5" s="56"/>
      <c r="AT5" s="56"/>
      <c r="AU5" s="56"/>
      <c r="AV5" s="56"/>
      <c r="AW5" s="56"/>
      <c r="AX5" s="2"/>
      <c r="AY5" s="56">
        <f>IF(TITLE_DATE_PR_CHANGE="",IF(TITLE_DATE_PR="","",TITLE_DATE_PR),TITLE_DATE_PR_CHANGE)</f>
        <v>45408</v>
      </c>
      <c r="AZ5" s="56"/>
      <c r="BA5" s="56"/>
      <c r="BB5" s="56"/>
      <c r="BC5" s="56"/>
      <c r="BD5" s="56"/>
      <c r="BE5" s="56"/>
      <c r="BF5" s="2"/>
      <c r="BG5" s="56">
        <f>IF(TITLE_DATE_PR_CHANGE="",IF(TITLE_DATE_PR="","",TITLE_DATE_PR),TITLE_DATE_PR_CHANGE)</f>
        <v>45408</v>
      </c>
      <c r="BH5" s="56"/>
      <c r="BI5" s="56"/>
      <c r="BJ5" s="56"/>
      <c r="BK5" s="56"/>
      <c r="BL5" s="56"/>
      <c r="BM5" s="56"/>
      <c r="BN5" s="2"/>
      <c r="BO5" s="2"/>
      <c r="BP5" s="55"/>
      <c r="BQ5" s="13"/>
      <c r="BR5" s="13"/>
      <c r="BS5" s="13"/>
      <c r="BT5" s="13"/>
      <c r="BU5" s="13"/>
    </row>
    <row r="6" spans="1:73" s="52" customFormat="1" ht="18.75" hidden="1" customHeight="1">
      <c r="A6" s="53" t="s">
        <v>19</v>
      </c>
      <c r="B6" s="53"/>
      <c r="C6" s="54" t="str">
        <f>IF(TITLE_NUMBER_PR_CHANGE="",IF(TITLE_NUMBER_PR="","",TITLE_NUMBER_PR),TITLE_NUMBER_PR_CHANGE)</f>
        <v>Исх-782</v>
      </c>
      <c r="D6" s="54"/>
      <c r="E6" s="54"/>
      <c r="F6" s="54"/>
      <c r="G6" s="54"/>
      <c r="H6" s="54"/>
      <c r="I6" s="54"/>
      <c r="J6" s="2"/>
      <c r="K6" s="54" t="str">
        <f>IF(TITLE_NUMBER_PR_CHANGE="",IF(TITLE_NUMBER_PR="","",TITLE_NUMBER_PR),TITLE_NUMBER_PR_CHANGE)</f>
        <v>Исх-782</v>
      </c>
      <c r="L6" s="54"/>
      <c r="M6" s="54"/>
      <c r="N6" s="54"/>
      <c r="O6" s="54"/>
      <c r="P6" s="54"/>
      <c r="Q6" s="54"/>
      <c r="R6" s="2"/>
      <c r="S6" s="54" t="str">
        <f>IF(TITLE_NUMBER_PR_CHANGE="",IF(TITLE_NUMBER_PR="","",TITLE_NUMBER_PR),TITLE_NUMBER_PR_CHANGE)</f>
        <v>Исх-782</v>
      </c>
      <c r="T6" s="54"/>
      <c r="U6" s="54"/>
      <c r="V6" s="54"/>
      <c r="W6" s="54"/>
      <c r="X6" s="54"/>
      <c r="Y6" s="54"/>
      <c r="Z6" s="2"/>
      <c r="AA6" s="54" t="str">
        <f>IF(TITLE_NUMBER_PR_CHANGE="",IF(TITLE_NUMBER_PR="","",TITLE_NUMBER_PR),TITLE_NUMBER_PR_CHANGE)</f>
        <v>Исх-782</v>
      </c>
      <c r="AB6" s="54"/>
      <c r="AC6" s="54"/>
      <c r="AD6" s="54"/>
      <c r="AE6" s="54"/>
      <c r="AF6" s="54"/>
      <c r="AG6" s="54"/>
      <c r="AH6" s="2"/>
      <c r="AI6" s="54" t="str">
        <f>IF(TITLE_NUMBER_PR_CHANGE="",IF(TITLE_NUMBER_PR="","",TITLE_NUMBER_PR),TITLE_NUMBER_PR_CHANGE)</f>
        <v>Исх-782</v>
      </c>
      <c r="AJ6" s="54"/>
      <c r="AK6" s="54"/>
      <c r="AL6" s="54"/>
      <c r="AM6" s="54"/>
      <c r="AN6" s="54"/>
      <c r="AO6" s="54"/>
      <c r="AP6" s="2"/>
      <c r="AQ6" s="54" t="str">
        <f>IF(TITLE_NUMBER_PR_CHANGE="",IF(TITLE_NUMBER_PR="","",TITLE_NUMBER_PR),TITLE_NUMBER_PR_CHANGE)</f>
        <v>Исх-782</v>
      </c>
      <c r="AR6" s="54"/>
      <c r="AS6" s="54"/>
      <c r="AT6" s="54"/>
      <c r="AU6" s="54"/>
      <c r="AV6" s="54"/>
      <c r="AW6" s="54"/>
      <c r="AX6" s="2"/>
      <c r="AY6" s="54" t="str">
        <f>IF(TITLE_NUMBER_PR_CHANGE="",IF(TITLE_NUMBER_PR="","",TITLE_NUMBER_PR),TITLE_NUMBER_PR_CHANGE)</f>
        <v>Исх-782</v>
      </c>
      <c r="AZ6" s="54"/>
      <c r="BA6" s="54"/>
      <c r="BB6" s="54"/>
      <c r="BC6" s="54"/>
      <c r="BD6" s="54"/>
      <c r="BE6" s="54"/>
      <c r="BF6" s="2"/>
      <c r="BG6" s="54" t="str">
        <f>IF(TITLE_NUMBER_PR_CHANGE="",IF(TITLE_NUMBER_PR="","",TITLE_NUMBER_PR),TITLE_NUMBER_PR_CHANGE)</f>
        <v>Исх-782</v>
      </c>
      <c r="BH6" s="54"/>
      <c r="BI6" s="54"/>
      <c r="BJ6" s="54"/>
      <c r="BK6" s="54"/>
      <c r="BL6" s="54"/>
      <c r="BM6" s="54"/>
      <c r="BN6" s="2"/>
      <c r="BO6" s="2"/>
      <c r="BP6" s="55"/>
      <c r="BQ6" s="13"/>
      <c r="BR6" s="13"/>
      <c r="BS6" s="13"/>
      <c r="BT6" s="13"/>
      <c r="BU6" s="13"/>
    </row>
    <row r="7" spans="1:73" s="52" customFormat="1" ht="18.75" hidden="1" customHeight="1">
      <c r="A7" s="53" t="s">
        <v>20</v>
      </c>
      <c r="B7" s="53"/>
      <c r="C7" s="54" t="str">
        <f>IF(TITLE_IST_PUB_CHANGE="",IF(TITLE_IST_PUB="","",TITLE_IST_PUB),TITLE_IST_PUB_CHANGE)</f>
        <v/>
      </c>
      <c r="D7" s="54"/>
      <c r="E7" s="54"/>
      <c r="F7" s="54"/>
      <c r="G7" s="54"/>
      <c r="H7" s="54"/>
      <c r="I7" s="54"/>
      <c r="J7" s="2"/>
      <c r="K7" s="54" t="str">
        <f>IF(TITLE_IST_PUB_CHANGE="",IF(TITLE_IST_PUB="","",TITLE_IST_PUB),TITLE_IST_PUB_CHANGE)</f>
        <v/>
      </c>
      <c r="L7" s="54"/>
      <c r="M7" s="54"/>
      <c r="N7" s="54"/>
      <c r="O7" s="54"/>
      <c r="P7" s="54"/>
      <c r="Q7" s="54"/>
      <c r="R7" s="2"/>
      <c r="S7" s="54" t="str">
        <f>IF(TITLE_IST_PUB_CHANGE="",IF(TITLE_IST_PUB="","",TITLE_IST_PUB),TITLE_IST_PUB_CHANGE)</f>
        <v/>
      </c>
      <c r="T7" s="54"/>
      <c r="U7" s="54"/>
      <c r="V7" s="54"/>
      <c r="W7" s="54"/>
      <c r="X7" s="54"/>
      <c r="Y7" s="54"/>
      <c r="Z7" s="2"/>
      <c r="AA7" s="54" t="str">
        <f>IF(TITLE_IST_PUB_CHANGE="",IF(TITLE_IST_PUB="","",TITLE_IST_PUB),TITLE_IST_PUB_CHANGE)</f>
        <v/>
      </c>
      <c r="AB7" s="54"/>
      <c r="AC7" s="54"/>
      <c r="AD7" s="54"/>
      <c r="AE7" s="54"/>
      <c r="AF7" s="54"/>
      <c r="AG7" s="54"/>
      <c r="AH7" s="2"/>
      <c r="AI7" s="54" t="str">
        <f>IF(TITLE_IST_PUB_CHANGE="",IF(TITLE_IST_PUB="","",TITLE_IST_PUB),TITLE_IST_PUB_CHANGE)</f>
        <v/>
      </c>
      <c r="AJ7" s="54"/>
      <c r="AK7" s="54"/>
      <c r="AL7" s="54"/>
      <c r="AM7" s="54"/>
      <c r="AN7" s="54"/>
      <c r="AO7" s="54"/>
      <c r="AP7" s="2"/>
      <c r="AQ7" s="54" t="str">
        <f>IF(TITLE_IST_PUB_CHANGE="",IF(TITLE_IST_PUB="","",TITLE_IST_PUB),TITLE_IST_PUB_CHANGE)</f>
        <v/>
      </c>
      <c r="AR7" s="54"/>
      <c r="AS7" s="54"/>
      <c r="AT7" s="54"/>
      <c r="AU7" s="54"/>
      <c r="AV7" s="54"/>
      <c r="AW7" s="54"/>
      <c r="AX7" s="2"/>
      <c r="AY7" s="54" t="str">
        <f>IF(TITLE_IST_PUB_CHANGE="",IF(TITLE_IST_PUB="","",TITLE_IST_PUB),TITLE_IST_PUB_CHANGE)</f>
        <v/>
      </c>
      <c r="AZ7" s="54"/>
      <c r="BA7" s="54"/>
      <c r="BB7" s="54"/>
      <c r="BC7" s="54"/>
      <c r="BD7" s="54"/>
      <c r="BE7" s="54"/>
      <c r="BF7" s="2"/>
      <c r="BG7" s="54" t="str">
        <f>IF(TITLE_IST_PUB_CHANGE="",IF(TITLE_IST_PUB="","",TITLE_IST_PUB),TITLE_IST_PUB_CHANGE)</f>
        <v/>
      </c>
      <c r="BH7" s="54"/>
      <c r="BI7" s="54"/>
      <c r="BJ7" s="54"/>
      <c r="BK7" s="54"/>
      <c r="BL7" s="54"/>
      <c r="BM7" s="54"/>
      <c r="BN7" s="2"/>
      <c r="BO7" s="2"/>
      <c r="BP7" s="55"/>
      <c r="BQ7" s="13"/>
      <c r="BR7" s="13"/>
      <c r="BS7" s="13"/>
      <c r="BT7" s="13"/>
      <c r="BU7" s="13"/>
    </row>
    <row r="8" spans="1:73" ht="14.25" customHeight="1">
      <c r="A8" s="46"/>
      <c r="B8" s="47"/>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row>
    <row r="9" spans="1:73" s="52" customFormat="1" ht="18.75" customHeight="1">
      <c r="A9" s="53" t="s">
        <v>21</v>
      </c>
      <c r="B9" s="53"/>
      <c r="C9" s="56">
        <f>IF(TITLE_DATE_PR_CHANGE="",IF(TITLE_DATE_PR="","",TITLE_DATE_PR),TITLE_DATE_PR_CHANGE)</f>
        <v>45408</v>
      </c>
      <c r="D9" s="56"/>
      <c r="E9" s="56"/>
      <c r="F9" s="56"/>
      <c r="G9" s="56"/>
      <c r="H9" s="56"/>
      <c r="I9" s="56"/>
      <c r="J9" s="2"/>
      <c r="K9" s="56">
        <f>IF(TITLE_DATE_PR_CHANGE="",IF(TITLE_DATE_PR="","",TITLE_DATE_PR),TITLE_DATE_PR_CHANGE)</f>
        <v>45408</v>
      </c>
      <c r="L9" s="56"/>
      <c r="M9" s="56"/>
      <c r="N9" s="56"/>
      <c r="O9" s="56"/>
      <c r="P9" s="56"/>
      <c r="Q9" s="56"/>
      <c r="R9" s="2"/>
      <c r="S9" s="56">
        <f>IF(TITLE_DATE_PR_CHANGE="",IF(TITLE_DATE_PR="","",TITLE_DATE_PR),TITLE_DATE_PR_CHANGE)</f>
        <v>45408</v>
      </c>
      <c r="T9" s="56"/>
      <c r="U9" s="56"/>
      <c r="V9" s="56"/>
      <c r="W9" s="56"/>
      <c r="X9" s="56"/>
      <c r="Y9" s="56"/>
      <c r="Z9" s="2"/>
      <c r="AA9" s="56">
        <f>IF(TITLE_DATE_PR_CHANGE="",IF(TITLE_DATE_PR="","",TITLE_DATE_PR),TITLE_DATE_PR_CHANGE)</f>
        <v>45408</v>
      </c>
      <c r="AB9" s="56"/>
      <c r="AC9" s="56"/>
      <c r="AD9" s="56"/>
      <c r="AE9" s="56"/>
      <c r="AF9" s="56"/>
      <c r="AG9" s="56"/>
      <c r="AH9" s="2"/>
      <c r="AI9" s="56">
        <f>IF(TITLE_DATE_PR_CHANGE="",IF(TITLE_DATE_PR="","",TITLE_DATE_PR),TITLE_DATE_PR_CHANGE)</f>
        <v>45408</v>
      </c>
      <c r="AJ9" s="56"/>
      <c r="AK9" s="56"/>
      <c r="AL9" s="56"/>
      <c r="AM9" s="56"/>
      <c r="AN9" s="56"/>
      <c r="AO9" s="56"/>
      <c r="AP9" s="2"/>
      <c r="AQ9" s="56">
        <f>IF(TITLE_DATE_PR_CHANGE="",IF(TITLE_DATE_PR="","",TITLE_DATE_PR),TITLE_DATE_PR_CHANGE)</f>
        <v>45408</v>
      </c>
      <c r="AR9" s="56"/>
      <c r="AS9" s="56"/>
      <c r="AT9" s="56"/>
      <c r="AU9" s="56"/>
      <c r="AV9" s="56"/>
      <c r="AW9" s="56"/>
      <c r="AX9" s="2"/>
      <c r="AY9" s="56">
        <f>IF(TITLE_DATE_PR_CHANGE="",IF(TITLE_DATE_PR="","",TITLE_DATE_PR),TITLE_DATE_PR_CHANGE)</f>
        <v>45408</v>
      </c>
      <c r="AZ9" s="56"/>
      <c r="BA9" s="56"/>
      <c r="BB9" s="56"/>
      <c r="BC9" s="56"/>
      <c r="BD9" s="56"/>
      <c r="BE9" s="56"/>
      <c r="BF9" s="2"/>
      <c r="BG9" s="56">
        <f>IF(TITLE_DATE_PR_CHANGE="",IF(TITLE_DATE_PR="","",TITLE_DATE_PR),TITLE_DATE_PR_CHANGE)</f>
        <v>45408</v>
      </c>
      <c r="BH9" s="56"/>
      <c r="BI9" s="56"/>
      <c r="BJ9" s="56"/>
      <c r="BK9" s="56"/>
      <c r="BL9" s="56"/>
      <c r="BM9" s="56"/>
      <c r="BN9" s="2"/>
      <c r="BO9" s="2"/>
      <c r="BP9" s="55"/>
      <c r="BQ9" s="13"/>
      <c r="BR9" s="13"/>
      <c r="BS9" s="13"/>
      <c r="BT9" s="13"/>
      <c r="BU9" s="13"/>
    </row>
    <row r="10" spans="1:73" s="52" customFormat="1" ht="18.75" customHeight="1">
      <c r="A10" s="53" t="s">
        <v>22</v>
      </c>
      <c r="B10" s="53"/>
      <c r="C10" s="54" t="str">
        <f>IF(TITLE_NUMBER_PR_CHANGE="",IF(TITLE_NUMBER_PR="","",TITLE_NUMBER_PR),TITLE_NUMBER_PR_CHANGE)</f>
        <v>Исх-782</v>
      </c>
      <c r="D10" s="54"/>
      <c r="E10" s="54"/>
      <c r="F10" s="54"/>
      <c r="G10" s="54"/>
      <c r="H10" s="54"/>
      <c r="I10" s="54"/>
      <c r="J10" s="2"/>
      <c r="K10" s="54" t="str">
        <f>IF(TITLE_NUMBER_PR_CHANGE="",IF(TITLE_NUMBER_PR="","",TITLE_NUMBER_PR),TITLE_NUMBER_PR_CHANGE)</f>
        <v>Исх-782</v>
      </c>
      <c r="L10" s="54"/>
      <c r="M10" s="54"/>
      <c r="N10" s="54"/>
      <c r="O10" s="54"/>
      <c r="P10" s="54"/>
      <c r="Q10" s="54"/>
      <c r="R10" s="2"/>
      <c r="S10" s="54" t="str">
        <f>IF(TITLE_NUMBER_PR_CHANGE="",IF(TITLE_NUMBER_PR="","",TITLE_NUMBER_PR),TITLE_NUMBER_PR_CHANGE)</f>
        <v>Исх-782</v>
      </c>
      <c r="T10" s="54"/>
      <c r="U10" s="54"/>
      <c r="V10" s="54"/>
      <c r="W10" s="54"/>
      <c r="X10" s="54"/>
      <c r="Y10" s="54"/>
      <c r="Z10" s="2"/>
      <c r="AA10" s="54" t="str">
        <f>IF(TITLE_NUMBER_PR_CHANGE="",IF(TITLE_NUMBER_PR="","",TITLE_NUMBER_PR),TITLE_NUMBER_PR_CHANGE)</f>
        <v>Исх-782</v>
      </c>
      <c r="AB10" s="54"/>
      <c r="AC10" s="54"/>
      <c r="AD10" s="54"/>
      <c r="AE10" s="54"/>
      <c r="AF10" s="54"/>
      <c r="AG10" s="54"/>
      <c r="AH10" s="2"/>
      <c r="AI10" s="54" t="str">
        <f>IF(TITLE_NUMBER_PR_CHANGE="",IF(TITLE_NUMBER_PR="","",TITLE_NUMBER_PR),TITLE_NUMBER_PR_CHANGE)</f>
        <v>Исх-782</v>
      </c>
      <c r="AJ10" s="54"/>
      <c r="AK10" s="54"/>
      <c r="AL10" s="54"/>
      <c r="AM10" s="54"/>
      <c r="AN10" s="54"/>
      <c r="AO10" s="54"/>
      <c r="AP10" s="2"/>
      <c r="AQ10" s="54" t="str">
        <f>IF(TITLE_NUMBER_PR_CHANGE="",IF(TITLE_NUMBER_PR="","",TITLE_NUMBER_PR),TITLE_NUMBER_PR_CHANGE)</f>
        <v>Исх-782</v>
      </c>
      <c r="AR10" s="54"/>
      <c r="AS10" s="54"/>
      <c r="AT10" s="54"/>
      <c r="AU10" s="54"/>
      <c r="AV10" s="54"/>
      <c r="AW10" s="54"/>
      <c r="AX10" s="2"/>
      <c r="AY10" s="54" t="str">
        <f>IF(TITLE_NUMBER_PR_CHANGE="",IF(TITLE_NUMBER_PR="","",TITLE_NUMBER_PR),TITLE_NUMBER_PR_CHANGE)</f>
        <v>Исх-782</v>
      </c>
      <c r="AZ10" s="54"/>
      <c r="BA10" s="54"/>
      <c r="BB10" s="54"/>
      <c r="BC10" s="54"/>
      <c r="BD10" s="54"/>
      <c r="BE10" s="54"/>
      <c r="BF10" s="2"/>
      <c r="BG10" s="54" t="str">
        <f>IF(TITLE_NUMBER_PR_CHANGE="",IF(TITLE_NUMBER_PR="","",TITLE_NUMBER_PR),TITLE_NUMBER_PR_CHANGE)</f>
        <v>Исх-782</v>
      </c>
      <c r="BH10" s="54"/>
      <c r="BI10" s="54"/>
      <c r="BJ10" s="54"/>
      <c r="BK10" s="54"/>
      <c r="BL10" s="54"/>
      <c r="BM10" s="54"/>
      <c r="BN10" s="2"/>
      <c r="BO10" s="2"/>
      <c r="BP10" s="55"/>
      <c r="BQ10" s="13"/>
      <c r="BR10" s="13"/>
      <c r="BS10" s="13"/>
      <c r="BT10" s="13"/>
      <c r="BU10" s="13"/>
    </row>
    <row r="11" spans="1:73" s="52" customFormat="1" ht="0" hidden="1" customHeight="1">
      <c r="A11" s="2"/>
      <c r="B11" s="2"/>
      <c r="C11" s="2"/>
      <c r="D11" s="2"/>
      <c r="E11" s="2"/>
      <c r="F11" s="2"/>
      <c r="G11" s="2"/>
      <c r="H11" s="2"/>
      <c r="I11" s="2"/>
      <c r="J11" s="3" t="s">
        <v>23</v>
      </c>
      <c r="K11" s="2"/>
      <c r="L11" s="2"/>
      <c r="M11" s="2"/>
      <c r="N11" s="2"/>
      <c r="O11" s="2"/>
      <c r="P11" s="2"/>
      <c r="Q11" s="2"/>
      <c r="R11" s="3" t="s">
        <v>23</v>
      </c>
      <c r="S11" s="2"/>
      <c r="T11" s="2"/>
      <c r="U11" s="2"/>
      <c r="V11" s="2"/>
      <c r="W11" s="2"/>
      <c r="X11" s="2"/>
      <c r="Y11" s="2"/>
      <c r="Z11" s="3" t="s">
        <v>23</v>
      </c>
      <c r="AA11" s="2"/>
      <c r="AB11" s="2"/>
      <c r="AC11" s="2"/>
      <c r="AD11" s="2"/>
      <c r="AE11" s="2"/>
      <c r="AF11" s="2"/>
      <c r="AG11" s="2"/>
      <c r="AH11" s="3" t="s">
        <v>23</v>
      </c>
      <c r="AI11" s="2"/>
      <c r="AJ11" s="2"/>
      <c r="AK11" s="2"/>
      <c r="AL11" s="2"/>
      <c r="AM11" s="2"/>
      <c r="AN11" s="2"/>
      <c r="AO11" s="2"/>
      <c r="AP11" s="3" t="s">
        <v>23</v>
      </c>
      <c r="AQ11" s="2"/>
      <c r="AR11" s="2"/>
      <c r="AS11" s="2"/>
      <c r="AT11" s="2"/>
      <c r="AU11" s="2"/>
      <c r="AV11" s="2"/>
      <c r="AW11" s="2"/>
      <c r="AX11" s="3" t="s">
        <v>23</v>
      </c>
      <c r="AY11" s="2"/>
      <c r="AZ11" s="2"/>
      <c r="BA11" s="2"/>
      <c r="BB11" s="2"/>
      <c r="BC11" s="2"/>
      <c r="BD11" s="2"/>
      <c r="BE11" s="2"/>
      <c r="BF11" s="3" t="s">
        <v>23</v>
      </c>
      <c r="BG11" s="2"/>
      <c r="BH11" s="2"/>
      <c r="BI11" s="2"/>
      <c r="BJ11" s="2"/>
      <c r="BK11" s="2"/>
      <c r="BL11" s="2"/>
      <c r="BM11" s="2"/>
      <c r="BN11" s="3" t="s">
        <v>23</v>
      </c>
      <c r="BQ11" s="13"/>
      <c r="BR11" s="13"/>
      <c r="BS11" s="13"/>
      <c r="BT11" s="13"/>
      <c r="BU11" s="13"/>
    </row>
    <row r="12" spans="1:73" ht="14.25" customHeight="1">
      <c r="A12" s="46"/>
      <c r="B12" s="47"/>
      <c r="C12" s="57"/>
      <c r="D12" s="57"/>
      <c r="E12" s="57"/>
      <c r="F12" s="57"/>
      <c r="G12" s="57"/>
      <c r="H12" s="57"/>
      <c r="I12" s="57"/>
      <c r="J12" s="57"/>
      <c r="K12" s="57" t="s">
        <v>24</v>
      </c>
      <c r="L12" s="57"/>
      <c r="M12" s="57"/>
      <c r="N12" s="57"/>
      <c r="O12" s="57"/>
      <c r="P12" s="57"/>
      <c r="Q12" s="57"/>
      <c r="R12" s="57"/>
      <c r="S12" s="57" t="s">
        <v>24</v>
      </c>
      <c r="T12" s="57"/>
      <c r="U12" s="57"/>
      <c r="V12" s="57"/>
      <c r="W12" s="57"/>
      <c r="X12" s="57"/>
      <c r="Y12" s="57"/>
      <c r="Z12" s="57"/>
      <c r="AA12" s="57" t="s">
        <v>24</v>
      </c>
      <c r="AB12" s="57"/>
      <c r="AC12" s="57"/>
      <c r="AD12" s="57"/>
      <c r="AE12" s="57"/>
      <c r="AF12" s="57"/>
      <c r="AG12" s="57"/>
      <c r="AH12" s="57"/>
      <c r="AI12" s="57" t="s">
        <v>24</v>
      </c>
      <c r="AJ12" s="57"/>
      <c r="AK12" s="57"/>
      <c r="AL12" s="57"/>
      <c r="AM12" s="57"/>
      <c r="AN12" s="57"/>
      <c r="AO12" s="57"/>
      <c r="AP12" s="57"/>
      <c r="AQ12" s="57" t="s">
        <v>24</v>
      </c>
      <c r="AR12" s="57"/>
      <c r="AS12" s="57"/>
      <c r="AT12" s="57"/>
      <c r="AU12" s="57"/>
      <c r="AV12" s="57"/>
      <c r="AW12" s="57"/>
      <c r="AX12" s="57"/>
      <c r="AY12" s="57" t="s">
        <v>24</v>
      </c>
      <c r="AZ12" s="57"/>
      <c r="BA12" s="57"/>
      <c r="BB12" s="57"/>
      <c r="BC12" s="57"/>
      <c r="BD12" s="57"/>
      <c r="BE12" s="57"/>
      <c r="BF12" s="57"/>
      <c r="BG12" s="57" t="s">
        <v>24</v>
      </c>
      <c r="BH12" s="57"/>
      <c r="BI12" s="57"/>
      <c r="BJ12" s="57"/>
      <c r="BK12" s="57"/>
      <c r="BL12" s="57"/>
      <c r="BM12" s="57"/>
      <c r="BN12" s="57"/>
    </row>
    <row r="13" spans="1:73" ht="14.25" customHeight="1">
      <c r="A13" s="58" t="s">
        <v>25</v>
      </c>
      <c r="B13" s="58"/>
      <c r="C13" s="58"/>
      <c r="D13" s="58"/>
      <c r="E13" s="58"/>
      <c r="F13" s="58"/>
      <c r="G13" s="58"/>
      <c r="H13" s="58"/>
      <c r="I13" s="58"/>
      <c r="J13" s="58"/>
      <c r="K13" s="58" t="s">
        <v>25</v>
      </c>
      <c r="L13" s="58"/>
      <c r="M13" s="58"/>
      <c r="N13" s="58"/>
      <c r="O13" s="58"/>
      <c r="P13" s="58"/>
      <c r="Q13" s="58"/>
      <c r="R13" s="58"/>
      <c r="S13" s="58" t="s">
        <v>25</v>
      </c>
      <c r="T13" s="58"/>
      <c r="U13" s="58"/>
      <c r="V13" s="58"/>
      <c r="W13" s="58"/>
      <c r="X13" s="58"/>
      <c r="Y13" s="58"/>
      <c r="Z13" s="58"/>
      <c r="AA13" s="58" t="s">
        <v>25</v>
      </c>
      <c r="AB13" s="58"/>
      <c r="AC13" s="58"/>
      <c r="AD13" s="58"/>
      <c r="AE13" s="58"/>
      <c r="AF13" s="58"/>
      <c r="AG13" s="58"/>
      <c r="AH13" s="58"/>
      <c r="AI13" s="58" t="s">
        <v>25</v>
      </c>
      <c r="AJ13" s="58"/>
      <c r="AK13" s="58"/>
      <c r="AL13" s="58"/>
      <c r="AM13" s="58"/>
      <c r="AN13" s="58"/>
      <c r="AO13" s="58"/>
      <c r="AP13" s="58"/>
      <c r="AQ13" s="58" t="s">
        <v>25</v>
      </c>
      <c r="AR13" s="58"/>
      <c r="AS13" s="58"/>
      <c r="AT13" s="58"/>
      <c r="AU13" s="58"/>
      <c r="AV13" s="58"/>
      <c r="AW13" s="58"/>
      <c r="AX13" s="58"/>
      <c r="AY13" s="58" t="s">
        <v>25</v>
      </c>
      <c r="AZ13" s="58"/>
      <c r="BA13" s="58"/>
      <c r="BB13" s="58"/>
      <c r="BC13" s="58"/>
      <c r="BD13" s="58"/>
      <c r="BE13" s="58"/>
      <c r="BF13" s="58"/>
      <c r="BG13" s="58" t="s">
        <v>25</v>
      </c>
      <c r="BH13" s="58"/>
      <c r="BI13" s="58"/>
      <c r="BJ13" s="58"/>
      <c r="BK13" s="58"/>
      <c r="BL13" s="58"/>
      <c r="BM13" s="58"/>
      <c r="BN13" s="58"/>
      <c r="BO13" s="58"/>
      <c r="BP13" s="58"/>
    </row>
    <row r="14" spans="1:73" ht="14.25" customHeight="1">
      <c r="A14" s="59" t="s">
        <v>26</v>
      </c>
      <c r="B14" s="60" t="s">
        <v>27</v>
      </c>
      <c r="C14" s="61" t="s">
        <v>28</v>
      </c>
      <c r="D14" s="62"/>
      <c r="E14" s="62"/>
      <c r="F14" s="62"/>
      <c r="G14" s="62"/>
      <c r="H14" s="62"/>
      <c r="I14" s="63"/>
      <c r="J14" s="64" t="s">
        <v>30</v>
      </c>
      <c r="K14" s="61" t="s">
        <v>28</v>
      </c>
      <c r="L14" s="62"/>
      <c r="M14" s="62"/>
      <c r="N14" s="62"/>
      <c r="O14" s="62"/>
      <c r="P14" s="62"/>
      <c r="Q14" s="63"/>
      <c r="R14" s="64" t="s">
        <v>29</v>
      </c>
      <c r="S14" s="61" t="s">
        <v>28</v>
      </c>
      <c r="T14" s="62"/>
      <c r="U14" s="62"/>
      <c r="V14" s="62"/>
      <c r="W14" s="62"/>
      <c r="X14" s="62"/>
      <c r="Y14" s="63"/>
      <c r="Z14" s="64" t="s">
        <v>29</v>
      </c>
      <c r="AA14" s="61" t="s">
        <v>28</v>
      </c>
      <c r="AB14" s="62"/>
      <c r="AC14" s="62"/>
      <c r="AD14" s="62"/>
      <c r="AE14" s="62"/>
      <c r="AF14" s="62"/>
      <c r="AG14" s="63"/>
      <c r="AH14" s="64" t="s">
        <v>29</v>
      </c>
      <c r="AI14" s="61" t="s">
        <v>28</v>
      </c>
      <c r="AJ14" s="62"/>
      <c r="AK14" s="62"/>
      <c r="AL14" s="62"/>
      <c r="AM14" s="62"/>
      <c r="AN14" s="62"/>
      <c r="AO14" s="63"/>
      <c r="AP14" s="64" t="s">
        <v>29</v>
      </c>
      <c r="AQ14" s="61" t="s">
        <v>28</v>
      </c>
      <c r="AR14" s="62"/>
      <c r="AS14" s="62"/>
      <c r="AT14" s="62"/>
      <c r="AU14" s="62"/>
      <c r="AV14" s="62"/>
      <c r="AW14" s="63"/>
      <c r="AX14" s="64" t="s">
        <v>29</v>
      </c>
      <c r="AY14" s="61" t="s">
        <v>28</v>
      </c>
      <c r="AZ14" s="62"/>
      <c r="BA14" s="62"/>
      <c r="BB14" s="62"/>
      <c r="BC14" s="62"/>
      <c r="BD14" s="62"/>
      <c r="BE14" s="63"/>
      <c r="BF14" s="64" t="s">
        <v>29</v>
      </c>
      <c r="BG14" s="61" t="s">
        <v>28</v>
      </c>
      <c r="BH14" s="62"/>
      <c r="BI14" s="62"/>
      <c r="BJ14" s="62"/>
      <c r="BK14" s="62"/>
      <c r="BL14" s="62"/>
      <c r="BM14" s="63"/>
      <c r="BN14" s="64" t="s">
        <v>29</v>
      </c>
      <c r="BO14" s="65" t="s">
        <v>31</v>
      </c>
      <c r="BP14" s="58"/>
    </row>
    <row r="15" spans="1:73" ht="33.75" customHeight="1">
      <c r="A15" s="59"/>
      <c r="B15" s="60"/>
      <c r="C15" s="66" t="s">
        <v>32</v>
      </c>
      <c r="D15" s="67" t="s">
        <v>33</v>
      </c>
      <c r="E15" s="68" t="s">
        <v>34</v>
      </c>
      <c r="F15" s="69"/>
      <c r="G15" s="68" t="s">
        <v>36</v>
      </c>
      <c r="H15" s="70"/>
      <c r="I15" s="69"/>
      <c r="J15" s="71"/>
      <c r="K15" s="66" t="s">
        <v>32</v>
      </c>
      <c r="L15" s="67" t="s">
        <v>33</v>
      </c>
      <c r="M15" s="68" t="s">
        <v>34</v>
      </c>
      <c r="N15" s="69"/>
      <c r="O15" s="68" t="s">
        <v>35</v>
      </c>
      <c r="P15" s="70"/>
      <c r="Q15" s="69"/>
      <c r="R15" s="71"/>
      <c r="S15" s="66" t="s">
        <v>32</v>
      </c>
      <c r="T15" s="67" t="s">
        <v>33</v>
      </c>
      <c r="U15" s="68" t="s">
        <v>34</v>
      </c>
      <c r="V15" s="69"/>
      <c r="W15" s="68" t="s">
        <v>35</v>
      </c>
      <c r="X15" s="70"/>
      <c r="Y15" s="69"/>
      <c r="Z15" s="71"/>
      <c r="AA15" s="66" t="s">
        <v>32</v>
      </c>
      <c r="AB15" s="67" t="s">
        <v>33</v>
      </c>
      <c r="AC15" s="68" t="s">
        <v>34</v>
      </c>
      <c r="AD15" s="69"/>
      <c r="AE15" s="68" t="s">
        <v>35</v>
      </c>
      <c r="AF15" s="70"/>
      <c r="AG15" s="69"/>
      <c r="AH15" s="71"/>
      <c r="AI15" s="66" t="s">
        <v>32</v>
      </c>
      <c r="AJ15" s="67" t="s">
        <v>33</v>
      </c>
      <c r="AK15" s="68" t="s">
        <v>34</v>
      </c>
      <c r="AL15" s="69"/>
      <c r="AM15" s="68" t="s">
        <v>35</v>
      </c>
      <c r="AN15" s="70"/>
      <c r="AO15" s="69"/>
      <c r="AP15" s="71"/>
      <c r="AQ15" s="66" t="s">
        <v>32</v>
      </c>
      <c r="AR15" s="67" t="s">
        <v>33</v>
      </c>
      <c r="AS15" s="68" t="s">
        <v>34</v>
      </c>
      <c r="AT15" s="69"/>
      <c r="AU15" s="68" t="s">
        <v>35</v>
      </c>
      <c r="AV15" s="70"/>
      <c r="AW15" s="69"/>
      <c r="AX15" s="71"/>
      <c r="AY15" s="66" t="s">
        <v>32</v>
      </c>
      <c r="AZ15" s="67" t="s">
        <v>33</v>
      </c>
      <c r="BA15" s="68" t="s">
        <v>34</v>
      </c>
      <c r="BB15" s="69"/>
      <c r="BC15" s="68" t="s">
        <v>35</v>
      </c>
      <c r="BD15" s="70"/>
      <c r="BE15" s="69"/>
      <c r="BF15" s="71"/>
      <c r="BG15" s="66" t="s">
        <v>32</v>
      </c>
      <c r="BH15" s="67" t="s">
        <v>33</v>
      </c>
      <c r="BI15" s="68" t="s">
        <v>34</v>
      </c>
      <c r="BJ15" s="69"/>
      <c r="BK15" s="68" t="s">
        <v>35</v>
      </c>
      <c r="BL15" s="70"/>
      <c r="BM15" s="69"/>
      <c r="BN15" s="71"/>
      <c r="BO15" s="72"/>
      <c r="BP15" s="58"/>
    </row>
    <row r="16" spans="1:73" ht="33.75" customHeight="1">
      <c r="A16" s="59"/>
      <c r="B16" s="60"/>
      <c r="C16" s="73"/>
      <c r="D16" s="74"/>
      <c r="E16" s="75" t="s">
        <v>37</v>
      </c>
      <c r="F16" s="75" t="s">
        <v>38</v>
      </c>
      <c r="G16" s="135" t="s">
        <v>39</v>
      </c>
      <c r="H16" s="68" t="s">
        <v>40</v>
      </c>
      <c r="I16" s="69"/>
      <c r="J16" s="78"/>
      <c r="K16" s="73"/>
      <c r="L16" s="74"/>
      <c r="M16" s="75" t="s">
        <v>37</v>
      </c>
      <c r="N16" s="75" t="s">
        <v>38</v>
      </c>
      <c r="O16" s="135" t="s">
        <v>39</v>
      </c>
      <c r="P16" s="68" t="s">
        <v>40</v>
      </c>
      <c r="Q16" s="69"/>
      <c r="R16" s="78"/>
      <c r="S16" s="73"/>
      <c r="T16" s="74"/>
      <c r="U16" s="75" t="s">
        <v>37</v>
      </c>
      <c r="V16" s="75" t="s">
        <v>38</v>
      </c>
      <c r="W16" s="135" t="s">
        <v>39</v>
      </c>
      <c r="X16" s="68" t="s">
        <v>40</v>
      </c>
      <c r="Y16" s="69"/>
      <c r="Z16" s="78"/>
      <c r="AA16" s="73"/>
      <c r="AB16" s="74"/>
      <c r="AC16" s="75" t="s">
        <v>37</v>
      </c>
      <c r="AD16" s="75" t="s">
        <v>38</v>
      </c>
      <c r="AE16" s="135" t="s">
        <v>39</v>
      </c>
      <c r="AF16" s="68" t="s">
        <v>40</v>
      </c>
      <c r="AG16" s="69"/>
      <c r="AH16" s="78"/>
      <c r="AI16" s="73"/>
      <c r="AJ16" s="74"/>
      <c r="AK16" s="75" t="s">
        <v>37</v>
      </c>
      <c r="AL16" s="75" t="s">
        <v>38</v>
      </c>
      <c r="AM16" s="135" t="s">
        <v>39</v>
      </c>
      <c r="AN16" s="68" t="s">
        <v>40</v>
      </c>
      <c r="AO16" s="69"/>
      <c r="AP16" s="78"/>
      <c r="AQ16" s="73"/>
      <c r="AR16" s="74"/>
      <c r="AS16" s="75" t="s">
        <v>37</v>
      </c>
      <c r="AT16" s="75" t="s">
        <v>38</v>
      </c>
      <c r="AU16" s="135" t="s">
        <v>39</v>
      </c>
      <c r="AV16" s="68" t="s">
        <v>40</v>
      </c>
      <c r="AW16" s="69"/>
      <c r="AX16" s="78"/>
      <c r="AY16" s="73"/>
      <c r="AZ16" s="74"/>
      <c r="BA16" s="75" t="s">
        <v>37</v>
      </c>
      <c r="BB16" s="75" t="s">
        <v>38</v>
      </c>
      <c r="BC16" s="135" t="s">
        <v>39</v>
      </c>
      <c r="BD16" s="68" t="s">
        <v>40</v>
      </c>
      <c r="BE16" s="69"/>
      <c r="BF16" s="78"/>
      <c r="BG16" s="73"/>
      <c r="BH16" s="74"/>
      <c r="BI16" s="75" t="s">
        <v>37</v>
      </c>
      <c r="BJ16" s="75" t="s">
        <v>38</v>
      </c>
      <c r="BK16" s="135" t="s">
        <v>39</v>
      </c>
      <c r="BL16" s="68" t="s">
        <v>40</v>
      </c>
      <c r="BM16" s="69"/>
      <c r="BN16" s="78"/>
      <c r="BO16" s="79"/>
      <c r="BP16" s="58"/>
    </row>
    <row r="17" spans="1:73" s="85" customFormat="1" ht="11.25" hidden="1" customHeight="1">
      <c r="A17" s="80" t="s">
        <v>41</v>
      </c>
      <c r="B17" s="81" t="s">
        <v>42</v>
      </c>
      <c r="C17" s="83">
        <f ca="1">OFFSET(C17,0,-1)+1</f>
        <v>3</v>
      </c>
      <c r="D17" s="83"/>
      <c r="E17" s="83">
        <f ca="1">OFFSET(E17,0,-1)+1</f>
        <v>1</v>
      </c>
      <c r="F17" s="83">
        <f ca="1">OFFSET(F17,0,-1)+1</f>
        <v>2</v>
      </c>
      <c r="G17" s="83">
        <f ca="1">OFFSET(G17,0,-1)+1</f>
        <v>3</v>
      </c>
      <c r="H17" s="84">
        <f ca="1">OFFSET(H17,0,-1)+1</f>
        <v>4</v>
      </c>
      <c r="I17" s="84"/>
      <c r="J17" s="83">
        <f ca="1">OFFSET(J17,0,-2)+1</f>
        <v>5</v>
      </c>
      <c r="K17" s="83">
        <f ca="1">OFFSET(K17,0,-1)+1</f>
        <v>6</v>
      </c>
      <c r="L17" s="83"/>
      <c r="M17" s="83">
        <f ca="1">OFFSET(M17,0,-1)+1</f>
        <v>1</v>
      </c>
      <c r="N17" s="83">
        <f ca="1">OFFSET(N17,0,-1)+1</f>
        <v>2</v>
      </c>
      <c r="O17" s="83">
        <f ca="1">OFFSET(O17,0,-1)+1</f>
        <v>3</v>
      </c>
      <c r="P17" s="84">
        <f ca="1">OFFSET(P17,0,-1)+1</f>
        <v>4</v>
      </c>
      <c r="Q17" s="84"/>
      <c r="R17" s="83">
        <f ca="1">OFFSET(R17,0,-2)+1</f>
        <v>5</v>
      </c>
      <c r="S17" s="83">
        <f ca="1">OFFSET(S17,0,-1)+1</f>
        <v>6</v>
      </c>
      <c r="T17" s="83"/>
      <c r="U17" s="83">
        <f ca="1">OFFSET(U17,0,-1)+1</f>
        <v>1</v>
      </c>
      <c r="V17" s="83">
        <f ca="1">OFFSET(V17,0,-1)+1</f>
        <v>2</v>
      </c>
      <c r="W17" s="83">
        <f ca="1">OFFSET(W17,0,-1)+1</f>
        <v>3</v>
      </c>
      <c r="X17" s="84">
        <f ca="1">OFFSET(X17,0,-1)+1</f>
        <v>4</v>
      </c>
      <c r="Y17" s="84"/>
      <c r="Z17" s="83">
        <f ca="1">OFFSET(Z17,0,-2)+1</f>
        <v>5</v>
      </c>
      <c r="AA17" s="83">
        <f ca="1">OFFSET(AA17,0,-1)+1</f>
        <v>6</v>
      </c>
      <c r="AB17" s="83"/>
      <c r="AC17" s="83">
        <f ca="1">OFFSET(AC17,0,-1)+1</f>
        <v>1</v>
      </c>
      <c r="AD17" s="83">
        <f ca="1">OFFSET(AD17,0,-1)+1</f>
        <v>2</v>
      </c>
      <c r="AE17" s="83">
        <f ca="1">OFFSET(AE17,0,-1)+1</f>
        <v>3</v>
      </c>
      <c r="AF17" s="84">
        <f ca="1">OFFSET(AF17,0,-1)+1</f>
        <v>4</v>
      </c>
      <c r="AG17" s="84"/>
      <c r="AH17" s="83">
        <f ca="1">OFFSET(AH17,0,-2)+1</f>
        <v>5</v>
      </c>
      <c r="AI17" s="83">
        <f ca="1">OFFSET(AI17,0,-1)+1</f>
        <v>6</v>
      </c>
      <c r="AJ17" s="83"/>
      <c r="AK17" s="83">
        <f ca="1">OFFSET(AK17,0,-1)+1</f>
        <v>1</v>
      </c>
      <c r="AL17" s="83">
        <f ca="1">OFFSET(AL17,0,-1)+1</f>
        <v>2</v>
      </c>
      <c r="AM17" s="83">
        <f ca="1">OFFSET(AM17,0,-1)+1</f>
        <v>3</v>
      </c>
      <c r="AN17" s="84">
        <f ca="1">OFFSET(AN17,0,-1)+1</f>
        <v>4</v>
      </c>
      <c r="AO17" s="84"/>
      <c r="AP17" s="83">
        <f ca="1">OFFSET(AP17,0,-2)+1</f>
        <v>5</v>
      </c>
      <c r="AQ17" s="83">
        <f ca="1">OFFSET(AQ17,0,-1)+1</f>
        <v>6</v>
      </c>
      <c r="AR17" s="83"/>
      <c r="AS17" s="83">
        <f ca="1">OFFSET(AS17,0,-1)+1</f>
        <v>1</v>
      </c>
      <c r="AT17" s="83">
        <f ca="1">OFFSET(AT17,0,-1)+1</f>
        <v>2</v>
      </c>
      <c r="AU17" s="83">
        <f ca="1">OFFSET(AU17,0,-1)+1</f>
        <v>3</v>
      </c>
      <c r="AV17" s="84">
        <f ca="1">OFFSET(AV17,0,-1)+1</f>
        <v>4</v>
      </c>
      <c r="AW17" s="84"/>
      <c r="AX17" s="83">
        <f ca="1">OFFSET(AX17,0,-2)+1</f>
        <v>5</v>
      </c>
      <c r="AY17" s="83">
        <f ca="1">OFFSET(AY17,0,-1)+1</f>
        <v>6</v>
      </c>
      <c r="AZ17" s="83"/>
      <c r="BA17" s="83">
        <f ca="1">OFFSET(BA17,0,-1)+1</f>
        <v>1</v>
      </c>
      <c r="BB17" s="83">
        <f ca="1">OFFSET(BB17,0,-1)+1</f>
        <v>2</v>
      </c>
      <c r="BC17" s="83">
        <f ca="1">OFFSET(BC17,0,-1)+1</f>
        <v>3</v>
      </c>
      <c r="BD17" s="84">
        <f ca="1">OFFSET(BD17,0,-1)+1</f>
        <v>4</v>
      </c>
      <c r="BE17" s="84"/>
      <c r="BF17" s="83">
        <f ca="1">OFFSET(BF17,0,-2)+1</f>
        <v>5</v>
      </c>
      <c r="BG17" s="83">
        <f ca="1">OFFSET(BG17,0,-1)+1</f>
        <v>6</v>
      </c>
      <c r="BH17" s="83"/>
      <c r="BI17" s="83">
        <f ca="1">OFFSET(BI17,0,-1)+1</f>
        <v>1</v>
      </c>
      <c r="BJ17" s="83">
        <f ca="1">OFFSET(BJ17,0,-1)+1</f>
        <v>2</v>
      </c>
      <c r="BK17" s="83">
        <f ca="1">OFFSET(BK17,0,-1)+1</f>
        <v>3</v>
      </c>
      <c r="BL17" s="84">
        <f ca="1">OFFSET(BL17,0,-1)+1</f>
        <v>4</v>
      </c>
      <c r="BM17" s="84"/>
      <c r="BN17" s="83">
        <f ca="1">OFFSET(BN17,0,-2)+1</f>
        <v>5</v>
      </c>
      <c r="BO17" s="82">
        <f ca="1">OFFSET(BO17,0,-1)</f>
        <v>5</v>
      </c>
      <c r="BP17" s="83">
        <f ca="1">OFFSET(BP17,0,-1)+1</f>
        <v>6</v>
      </c>
      <c r="BQ17" s="3"/>
      <c r="BR17" s="3"/>
      <c r="BS17" s="3"/>
      <c r="BT17" s="3"/>
      <c r="BU17" s="3"/>
    </row>
    <row r="18" spans="1:73" ht="21" customHeight="1">
      <c r="A18" s="6">
        <v>1</v>
      </c>
      <c r="B18" s="7" t="s">
        <v>0</v>
      </c>
      <c r="C18" s="9" t="s">
        <v>64</v>
      </c>
      <c r="D18" s="10"/>
      <c r="E18" s="10"/>
      <c r="F18" s="10"/>
      <c r="G18" s="10"/>
      <c r="H18" s="10"/>
      <c r="I18" s="10"/>
      <c r="J18" s="10"/>
      <c r="K18" s="9"/>
      <c r="L18" s="10"/>
      <c r="M18" s="10"/>
      <c r="N18" s="10"/>
      <c r="O18" s="10"/>
      <c r="P18" s="10"/>
      <c r="Q18" s="10"/>
      <c r="R18" s="11"/>
      <c r="S18" s="9"/>
      <c r="T18" s="10"/>
      <c r="U18" s="10"/>
      <c r="V18" s="10"/>
      <c r="W18" s="10"/>
      <c r="X18" s="10"/>
      <c r="Y18" s="10"/>
      <c r="Z18" s="11"/>
      <c r="AA18" s="9"/>
      <c r="AB18" s="10"/>
      <c r="AC18" s="10"/>
      <c r="AD18" s="10"/>
      <c r="AE18" s="10"/>
      <c r="AF18" s="10"/>
      <c r="AG18" s="10"/>
      <c r="AH18" s="11"/>
      <c r="AI18" s="9"/>
      <c r="AJ18" s="10"/>
      <c r="AK18" s="10"/>
      <c r="AL18" s="10"/>
      <c r="AM18" s="10"/>
      <c r="AN18" s="10"/>
      <c r="AO18" s="10"/>
      <c r="AP18" s="11"/>
      <c r="AQ18" s="9"/>
      <c r="AR18" s="10"/>
      <c r="AS18" s="10"/>
      <c r="AT18" s="10"/>
      <c r="AU18" s="10"/>
      <c r="AV18" s="10"/>
      <c r="AW18" s="10"/>
      <c r="AX18" s="11"/>
      <c r="AY18" s="9"/>
      <c r="AZ18" s="10"/>
      <c r="BA18" s="10"/>
      <c r="BB18" s="10"/>
      <c r="BC18" s="10"/>
      <c r="BD18" s="10"/>
      <c r="BE18" s="10"/>
      <c r="BF18" s="11"/>
      <c r="BG18" s="9"/>
      <c r="BH18" s="10"/>
      <c r="BI18" s="10"/>
      <c r="BJ18" s="10"/>
      <c r="BK18" s="10"/>
      <c r="BL18" s="10"/>
      <c r="BM18" s="10"/>
      <c r="BN18" s="11"/>
      <c r="BO18" s="11"/>
      <c r="BP18" s="1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R18" s="13"/>
      <c r="BS18" s="13" t="str">
        <f>IF(B18="","",B18)</f>
        <v>Наименование тарифа</v>
      </c>
      <c r="BT18" s="13"/>
      <c r="BU18" s="13"/>
    </row>
    <row r="19" spans="1:73" ht="21" customHeight="1">
      <c r="A19" s="6" t="s">
        <v>65</v>
      </c>
      <c r="B19" s="14" t="s">
        <v>1</v>
      </c>
      <c r="C19" s="9" t="s">
        <v>71</v>
      </c>
      <c r="D19" s="10"/>
      <c r="E19" s="10"/>
      <c r="F19" s="10"/>
      <c r="G19" s="10"/>
      <c r="H19" s="10"/>
      <c r="I19" s="10"/>
      <c r="J19" s="10"/>
      <c r="K19" s="9"/>
      <c r="L19" s="10"/>
      <c r="M19" s="10"/>
      <c r="N19" s="10"/>
      <c r="O19" s="10"/>
      <c r="P19" s="10"/>
      <c r="Q19" s="10"/>
      <c r="R19" s="11"/>
      <c r="S19" s="9"/>
      <c r="T19" s="10"/>
      <c r="U19" s="10"/>
      <c r="V19" s="10"/>
      <c r="W19" s="10"/>
      <c r="X19" s="10"/>
      <c r="Y19" s="10"/>
      <c r="Z19" s="11"/>
      <c r="AA19" s="9"/>
      <c r="AB19" s="10"/>
      <c r="AC19" s="10"/>
      <c r="AD19" s="10"/>
      <c r="AE19" s="10"/>
      <c r="AF19" s="10"/>
      <c r="AG19" s="10"/>
      <c r="AH19" s="11"/>
      <c r="AI19" s="9"/>
      <c r="AJ19" s="10"/>
      <c r="AK19" s="10"/>
      <c r="AL19" s="10"/>
      <c r="AM19" s="10"/>
      <c r="AN19" s="10"/>
      <c r="AO19" s="10"/>
      <c r="AP19" s="11"/>
      <c r="AQ19" s="9"/>
      <c r="AR19" s="10"/>
      <c r="AS19" s="10"/>
      <c r="AT19" s="10"/>
      <c r="AU19" s="10"/>
      <c r="AV19" s="10"/>
      <c r="AW19" s="10"/>
      <c r="AX19" s="11"/>
      <c r="AY19" s="9"/>
      <c r="AZ19" s="10"/>
      <c r="BA19" s="10"/>
      <c r="BB19" s="10"/>
      <c r="BC19" s="10"/>
      <c r="BD19" s="10"/>
      <c r="BE19" s="10"/>
      <c r="BF19" s="11"/>
      <c r="BG19" s="9"/>
      <c r="BH19" s="10"/>
      <c r="BI19" s="10"/>
      <c r="BJ19" s="10"/>
      <c r="BK19" s="10"/>
      <c r="BL19" s="10"/>
      <c r="BM19" s="10"/>
      <c r="BN19" s="11"/>
      <c r="BO19" s="11"/>
      <c r="BP19" s="12" t="s">
        <v>2</v>
      </c>
      <c r="BR19" s="13"/>
      <c r="BS19" s="13" t="str">
        <f>IF(B19="","",B19)</f>
        <v>Территория действия тарифа</v>
      </c>
      <c r="BT19" s="13"/>
      <c r="BU19" s="13"/>
    </row>
    <row r="20" spans="1:73" ht="23.25" customHeight="1">
      <c r="A20" s="6" t="s">
        <v>66</v>
      </c>
      <c r="B20" s="15" t="s">
        <v>3</v>
      </c>
      <c r="C20" s="9" t="s">
        <v>44</v>
      </c>
      <c r="D20" s="10"/>
      <c r="E20" s="10"/>
      <c r="F20" s="10"/>
      <c r="G20" s="10"/>
      <c r="H20" s="10"/>
      <c r="I20" s="10"/>
      <c r="J20" s="10"/>
      <c r="K20" s="9"/>
      <c r="L20" s="10"/>
      <c r="M20" s="10"/>
      <c r="N20" s="10"/>
      <c r="O20" s="10"/>
      <c r="P20" s="10"/>
      <c r="Q20" s="10"/>
      <c r="R20" s="11"/>
      <c r="S20" s="9"/>
      <c r="T20" s="10"/>
      <c r="U20" s="10"/>
      <c r="V20" s="10"/>
      <c r="W20" s="10"/>
      <c r="X20" s="10"/>
      <c r="Y20" s="10"/>
      <c r="Z20" s="11"/>
      <c r="AA20" s="9"/>
      <c r="AB20" s="10"/>
      <c r="AC20" s="10"/>
      <c r="AD20" s="10"/>
      <c r="AE20" s="10"/>
      <c r="AF20" s="10"/>
      <c r="AG20" s="10"/>
      <c r="AH20" s="11"/>
      <c r="AI20" s="9"/>
      <c r="AJ20" s="10"/>
      <c r="AK20" s="10"/>
      <c r="AL20" s="10"/>
      <c r="AM20" s="10"/>
      <c r="AN20" s="10"/>
      <c r="AO20" s="10"/>
      <c r="AP20" s="11"/>
      <c r="AQ20" s="9"/>
      <c r="AR20" s="10"/>
      <c r="AS20" s="10"/>
      <c r="AT20" s="10"/>
      <c r="AU20" s="10"/>
      <c r="AV20" s="10"/>
      <c r="AW20" s="10"/>
      <c r="AX20" s="11"/>
      <c r="AY20" s="9"/>
      <c r="AZ20" s="10"/>
      <c r="BA20" s="10"/>
      <c r="BB20" s="10"/>
      <c r="BC20" s="10"/>
      <c r="BD20" s="10"/>
      <c r="BE20" s="10"/>
      <c r="BF20" s="11"/>
      <c r="BG20" s="9"/>
      <c r="BH20" s="10"/>
      <c r="BI20" s="10"/>
      <c r="BJ20" s="10"/>
      <c r="BK20" s="10"/>
      <c r="BL20" s="10"/>
      <c r="BM20" s="10"/>
      <c r="BN20" s="11"/>
      <c r="BO20" s="11"/>
      <c r="BP20" s="12" t="s">
        <v>4</v>
      </c>
      <c r="BR20" s="13"/>
      <c r="BS20" s="13" t="str">
        <f>IF(B20="","",B20)</f>
        <v xml:space="preserve">Наименование системы теплоснабжения </v>
      </c>
      <c r="BT20" s="13"/>
      <c r="BU20" s="13"/>
    </row>
    <row r="21" spans="1:73" ht="21" customHeight="1">
      <c r="A21" s="6" t="s">
        <v>67</v>
      </c>
      <c r="B21" s="16" t="s">
        <v>5</v>
      </c>
      <c r="C21" s="9" t="s">
        <v>44</v>
      </c>
      <c r="D21" s="10"/>
      <c r="E21" s="10"/>
      <c r="F21" s="10"/>
      <c r="G21" s="10"/>
      <c r="H21" s="10"/>
      <c r="I21" s="10"/>
      <c r="J21" s="10"/>
      <c r="K21" s="9"/>
      <c r="L21" s="10"/>
      <c r="M21" s="10"/>
      <c r="N21" s="10"/>
      <c r="O21" s="10"/>
      <c r="P21" s="10"/>
      <c r="Q21" s="10"/>
      <c r="R21" s="11"/>
      <c r="S21" s="9"/>
      <c r="T21" s="10"/>
      <c r="U21" s="10"/>
      <c r="V21" s="10"/>
      <c r="W21" s="10"/>
      <c r="X21" s="10"/>
      <c r="Y21" s="10"/>
      <c r="Z21" s="11"/>
      <c r="AA21" s="9"/>
      <c r="AB21" s="10"/>
      <c r="AC21" s="10"/>
      <c r="AD21" s="10"/>
      <c r="AE21" s="10"/>
      <c r="AF21" s="10"/>
      <c r="AG21" s="10"/>
      <c r="AH21" s="11"/>
      <c r="AI21" s="9"/>
      <c r="AJ21" s="10"/>
      <c r="AK21" s="10"/>
      <c r="AL21" s="10"/>
      <c r="AM21" s="10"/>
      <c r="AN21" s="10"/>
      <c r="AO21" s="10"/>
      <c r="AP21" s="11"/>
      <c r="AQ21" s="9"/>
      <c r="AR21" s="10"/>
      <c r="AS21" s="10"/>
      <c r="AT21" s="10"/>
      <c r="AU21" s="10"/>
      <c r="AV21" s="10"/>
      <c r="AW21" s="10"/>
      <c r="AX21" s="11"/>
      <c r="AY21" s="9"/>
      <c r="AZ21" s="10"/>
      <c r="BA21" s="10"/>
      <c r="BB21" s="10"/>
      <c r="BC21" s="10"/>
      <c r="BD21" s="10"/>
      <c r="BE21" s="10"/>
      <c r="BF21" s="11"/>
      <c r="BG21" s="9"/>
      <c r="BH21" s="10"/>
      <c r="BI21" s="10"/>
      <c r="BJ21" s="10"/>
      <c r="BK21" s="10"/>
      <c r="BL21" s="10"/>
      <c r="BM21" s="10"/>
      <c r="BN21" s="11"/>
      <c r="BO21" s="11"/>
      <c r="BP21" s="12" t="s">
        <v>6</v>
      </c>
      <c r="BR21" s="13"/>
      <c r="BS21" s="13" t="str">
        <f>IF(B21="","",B21)</f>
        <v xml:space="preserve">Источник тепловой энергии  </v>
      </c>
      <c r="BT21" s="13"/>
      <c r="BU21" s="13"/>
    </row>
    <row r="22" spans="1:73" ht="47.25" customHeight="1">
      <c r="A22" s="6" t="s">
        <v>68</v>
      </c>
      <c r="B22" s="17" t="s">
        <v>7</v>
      </c>
      <c r="C22" s="18" t="s">
        <v>43</v>
      </c>
      <c r="D22" s="19"/>
      <c r="E22" s="19"/>
      <c r="F22" s="19"/>
      <c r="G22" s="19"/>
      <c r="H22" s="19"/>
      <c r="I22" s="19"/>
      <c r="J22" s="19"/>
      <c r="K22" s="18"/>
      <c r="L22" s="19"/>
      <c r="M22" s="19"/>
      <c r="N22" s="19"/>
      <c r="O22" s="19"/>
      <c r="P22" s="19"/>
      <c r="Q22" s="19"/>
      <c r="R22" s="20"/>
      <c r="S22" s="18"/>
      <c r="T22" s="19"/>
      <c r="U22" s="19"/>
      <c r="V22" s="19"/>
      <c r="W22" s="19"/>
      <c r="X22" s="19"/>
      <c r="Y22" s="19"/>
      <c r="Z22" s="20"/>
      <c r="AA22" s="18"/>
      <c r="AB22" s="19"/>
      <c r="AC22" s="19"/>
      <c r="AD22" s="19"/>
      <c r="AE22" s="19"/>
      <c r="AF22" s="19"/>
      <c r="AG22" s="19"/>
      <c r="AH22" s="20"/>
      <c r="AI22" s="18"/>
      <c r="AJ22" s="19"/>
      <c r="AK22" s="19"/>
      <c r="AL22" s="19"/>
      <c r="AM22" s="19"/>
      <c r="AN22" s="19"/>
      <c r="AO22" s="19"/>
      <c r="AP22" s="20"/>
      <c r="AQ22" s="18"/>
      <c r="AR22" s="19"/>
      <c r="AS22" s="19"/>
      <c r="AT22" s="19"/>
      <c r="AU22" s="19"/>
      <c r="AV22" s="19"/>
      <c r="AW22" s="19"/>
      <c r="AX22" s="20"/>
      <c r="AY22" s="18"/>
      <c r="AZ22" s="19"/>
      <c r="BA22" s="19"/>
      <c r="BB22" s="19"/>
      <c r="BC22" s="19"/>
      <c r="BD22" s="19"/>
      <c r="BE22" s="19"/>
      <c r="BF22" s="20"/>
      <c r="BG22" s="18"/>
      <c r="BH22" s="19"/>
      <c r="BI22" s="19"/>
      <c r="BJ22" s="19"/>
      <c r="BK22" s="19"/>
      <c r="BL22" s="19"/>
      <c r="BM22" s="19"/>
      <c r="BN22" s="20"/>
      <c r="BO22" s="20"/>
      <c r="BP22" s="12" t="s">
        <v>8</v>
      </c>
      <c r="BR22" s="13"/>
      <c r="BS22" s="13" t="str">
        <f>IF(B22="","",B22)</f>
        <v>Схема подключения теплопотребляющей установки к коллектору источника тепловой энергии</v>
      </c>
      <c r="BT22" s="13"/>
      <c r="BU22" s="13"/>
    </row>
    <row r="23" spans="1:73" ht="21" customHeight="1">
      <c r="A23" s="6" t="s">
        <v>69</v>
      </c>
      <c r="B23" s="21" t="s">
        <v>9</v>
      </c>
      <c r="C23" s="18" t="s">
        <v>44</v>
      </c>
      <c r="D23" s="19"/>
      <c r="E23" s="19"/>
      <c r="F23" s="19"/>
      <c r="G23" s="19"/>
      <c r="H23" s="19"/>
      <c r="I23" s="19"/>
      <c r="J23" s="19"/>
      <c r="K23" s="18"/>
      <c r="L23" s="19"/>
      <c r="M23" s="19"/>
      <c r="N23" s="19"/>
      <c r="O23" s="19"/>
      <c r="P23" s="19"/>
      <c r="Q23" s="19"/>
      <c r="R23" s="20"/>
      <c r="S23" s="18"/>
      <c r="T23" s="19"/>
      <c r="U23" s="19"/>
      <c r="V23" s="19"/>
      <c r="W23" s="19"/>
      <c r="X23" s="19"/>
      <c r="Y23" s="19"/>
      <c r="Z23" s="20"/>
      <c r="AA23" s="18"/>
      <c r="AB23" s="19"/>
      <c r="AC23" s="19"/>
      <c r="AD23" s="19"/>
      <c r="AE23" s="19"/>
      <c r="AF23" s="19"/>
      <c r="AG23" s="19"/>
      <c r="AH23" s="20"/>
      <c r="AI23" s="18"/>
      <c r="AJ23" s="19"/>
      <c r="AK23" s="19"/>
      <c r="AL23" s="19"/>
      <c r="AM23" s="19"/>
      <c r="AN23" s="19"/>
      <c r="AO23" s="19"/>
      <c r="AP23" s="20"/>
      <c r="AQ23" s="18"/>
      <c r="AR23" s="19"/>
      <c r="AS23" s="19"/>
      <c r="AT23" s="19"/>
      <c r="AU23" s="19"/>
      <c r="AV23" s="19"/>
      <c r="AW23" s="19"/>
      <c r="AX23" s="20"/>
      <c r="AY23" s="18"/>
      <c r="AZ23" s="19"/>
      <c r="BA23" s="19"/>
      <c r="BB23" s="19"/>
      <c r="BC23" s="19"/>
      <c r="BD23" s="19"/>
      <c r="BE23" s="19"/>
      <c r="BF23" s="20"/>
      <c r="BG23" s="18"/>
      <c r="BH23" s="19"/>
      <c r="BI23" s="19"/>
      <c r="BJ23" s="19"/>
      <c r="BK23" s="19"/>
      <c r="BL23" s="19"/>
      <c r="BM23" s="19"/>
      <c r="BN23" s="20"/>
      <c r="BO23" s="20"/>
      <c r="BP23" s="12" t="s">
        <v>10</v>
      </c>
      <c r="BR23" s="13"/>
      <c r="BS23" s="13" t="str">
        <f>IF(B23="","",B23)</f>
        <v>Группа потребителей</v>
      </c>
      <c r="BT23" s="13"/>
      <c r="BU23" s="13"/>
    </row>
    <row r="24" spans="1:73" ht="21" customHeight="1">
      <c r="A24" s="6" t="s">
        <v>70</v>
      </c>
      <c r="B24" s="22" t="s">
        <v>45</v>
      </c>
      <c r="C24" s="23">
        <v>2396.85</v>
      </c>
      <c r="D24" s="24"/>
      <c r="E24" s="23"/>
      <c r="F24" s="25"/>
      <c r="G24" s="26">
        <v>45658</v>
      </c>
      <c r="H24" s="27" t="s">
        <v>11</v>
      </c>
      <c r="I24" s="86">
        <v>45838</v>
      </c>
      <c r="J24" s="27" t="s">
        <v>11</v>
      </c>
      <c r="K24" s="23">
        <v>2999</v>
      </c>
      <c r="L24" s="24"/>
      <c r="M24" s="23"/>
      <c r="N24" s="25"/>
      <c r="O24" s="26">
        <v>45839</v>
      </c>
      <c r="P24" s="27" t="s">
        <v>11</v>
      </c>
      <c r="Q24" s="26">
        <v>46022</v>
      </c>
      <c r="R24" s="27" t="s">
        <v>11</v>
      </c>
      <c r="S24" s="23">
        <v>2999</v>
      </c>
      <c r="T24" s="24"/>
      <c r="U24" s="23"/>
      <c r="V24" s="25"/>
      <c r="W24" s="26">
        <v>46023</v>
      </c>
      <c r="X24" s="27" t="s">
        <v>11</v>
      </c>
      <c r="Y24" s="26">
        <v>46203</v>
      </c>
      <c r="Z24" s="27" t="s">
        <v>11</v>
      </c>
      <c r="AA24" s="23">
        <v>2305.5</v>
      </c>
      <c r="AB24" s="24"/>
      <c r="AC24" s="23"/>
      <c r="AD24" s="25"/>
      <c r="AE24" s="26">
        <v>46204</v>
      </c>
      <c r="AF24" s="27" t="s">
        <v>11</v>
      </c>
      <c r="AG24" s="26">
        <v>46387</v>
      </c>
      <c r="AH24" s="27" t="s">
        <v>11</v>
      </c>
      <c r="AI24" s="23">
        <v>2305.5</v>
      </c>
      <c r="AJ24" s="24"/>
      <c r="AK24" s="23"/>
      <c r="AL24" s="25"/>
      <c r="AM24" s="26">
        <v>46388</v>
      </c>
      <c r="AN24" s="27" t="s">
        <v>11</v>
      </c>
      <c r="AO24" s="26">
        <v>46568</v>
      </c>
      <c r="AP24" s="27" t="s">
        <v>11</v>
      </c>
      <c r="AQ24" s="23">
        <v>3506.63</v>
      </c>
      <c r="AR24" s="24"/>
      <c r="AS24" s="23"/>
      <c r="AT24" s="25"/>
      <c r="AU24" s="26">
        <v>46569</v>
      </c>
      <c r="AV24" s="27" t="s">
        <v>11</v>
      </c>
      <c r="AW24" s="26">
        <v>46752</v>
      </c>
      <c r="AX24" s="27" t="s">
        <v>11</v>
      </c>
      <c r="AY24" s="23">
        <v>3506.63</v>
      </c>
      <c r="AZ24" s="24"/>
      <c r="BA24" s="23"/>
      <c r="BB24" s="25"/>
      <c r="BC24" s="26">
        <v>46753</v>
      </c>
      <c r="BD24" s="27" t="s">
        <v>11</v>
      </c>
      <c r="BE24" s="26">
        <v>46934</v>
      </c>
      <c r="BF24" s="27" t="s">
        <v>11</v>
      </c>
      <c r="BG24" s="23">
        <v>1949.66</v>
      </c>
      <c r="BH24" s="24"/>
      <c r="BI24" s="23"/>
      <c r="BJ24" s="25"/>
      <c r="BK24" s="26">
        <v>46935</v>
      </c>
      <c r="BL24" s="27" t="s">
        <v>11</v>
      </c>
      <c r="BM24" s="26">
        <v>47118</v>
      </c>
      <c r="BN24" s="27" t="s">
        <v>11</v>
      </c>
      <c r="BO24" s="87"/>
      <c r="BP24" s="28" t="s">
        <v>12</v>
      </c>
      <c r="BQ24" s="3" t="e">
        <f ca="1">STRCHECKDATE(C25:BO25)</f>
        <v>#NAME?</v>
      </c>
      <c r="BR24" s="13"/>
      <c r="BS24" s="13" t="str">
        <f>IF(B24="","",B24)</f>
        <v>вода</v>
      </c>
      <c r="BT24" s="13"/>
      <c r="BU24" s="13"/>
    </row>
    <row r="25" spans="1:73" ht="0.75" customHeight="1">
      <c r="A25" s="29"/>
      <c r="B25" s="8"/>
      <c r="C25" s="24"/>
      <c r="D25" s="24"/>
      <c r="E25" s="24"/>
      <c r="F25" s="30" t="str">
        <f>G24&amp;"-"&amp;I24</f>
        <v>45658-45838</v>
      </c>
      <c r="G25" s="31"/>
      <c r="H25" s="27"/>
      <c r="I25" s="88"/>
      <c r="J25" s="27"/>
      <c r="K25" s="24"/>
      <c r="L25" s="24"/>
      <c r="M25" s="24"/>
      <c r="N25" s="30" t="str">
        <f>O24&amp;"-"&amp;Q24</f>
        <v>45839-46022</v>
      </c>
      <c r="O25" s="31"/>
      <c r="P25" s="27"/>
      <c r="Q25" s="31"/>
      <c r="R25" s="27"/>
      <c r="S25" s="24"/>
      <c r="T25" s="24"/>
      <c r="U25" s="24"/>
      <c r="V25" s="30" t="str">
        <f>W24&amp;"-"&amp;Y24</f>
        <v>46023-46203</v>
      </c>
      <c r="W25" s="31"/>
      <c r="X25" s="27"/>
      <c r="Y25" s="31"/>
      <c r="Z25" s="27"/>
      <c r="AA25" s="24"/>
      <c r="AB25" s="24"/>
      <c r="AC25" s="24"/>
      <c r="AD25" s="30" t="str">
        <f>AE24&amp;"-"&amp;AG24</f>
        <v>46204-46387</v>
      </c>
      <c r="AE25" s="31"/>
      <c r="AF25" s="27"/>
      <c r="AG25" s="31"/>
      <c r="AH25" s="27"/>
      <c r="AI25" s="24"/>
      <c r="AJ25" s="24"/>
      <c r="AK25" s="24"/>
      <c r="AL25" s="30" t="str">
        <f>AM24&amp;"-"&amp;AO24</f>
        <v>46388-46568</v>
      </c>
      <c r="AM25" s="31"/>
      <c r="AN25" s="27"/>
      <c r="AO25" s="31"/>
      <c r="AP25" s="27"/>
      <c r="AQ25" s="24"/>
      <c r="AR25" s="24"/>
      <c r="AS25" s="24"/>
      <c r="AT25" s="30" t="str">
        <f>AU24&amp;"-"&amp;AW24</f>
        <v>46569-46752</v>
      </c>
      <c r="AU25" s="31"/>
      <c r="AV25" s="27"/>
      <c r="AW25" s="31"/>
      <c r="AX25" s="27"/>
      <c r="AY25" s="24"/>
      <c r="AZ25" s="24"/>
      <c r="BA25" s="24"/>
      <c r="BB25" s="30" t="str">
        <f>BC24&amp;"-"&amp;BE24</f>
        <v>46753-46934</v>
      </c>
      <c r="BC25" s="31"/>
      <c r="BD25" s="27"/>
      <c r="BE25" s="31"/>
      <c r="BF25" s="27"/>
      <c r="BG25" s="24"/>
      <c r="BH25" s="24"/>
      <c r="BI25" s="24"/>
      <c r="BJ25" s="30" t="str">
        <f>BK24&amp;"-"&amp;BM24</f>
        <v>46935-47118</v>
      </c>
      <c r="BK25" s="31"/>
      <c r="BL25" s="27"/>
      <c r="BM25" s="31"/>
      <c r="BN25" s="27"/>
      <c r="BO25" s="89"/>
      <c r="BP25" s="32"/>
      <c r="BR25" s="13"/>
      <c r="BS25" s="13" t="str">
        <f>IF(B25="","",B25)</f>
        <v/>
      </c>
      <c r="BT25" s="13"/>
      <c r="BU25" s="13"/>
    </row>
    <row r="26" spans="1:73" ht="15">
      <c r="A26" s="33"/>
      <c r="B26" s="34" t="s">
        <v>13</v>
      </c>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6"/>
      <c r="BP26" s="37"/>
      <c r="BR26" s="13"/>
      <c r="BS26" s="13" t="str">
        <f>IF(B26="","",B26)</f>
        <v>Добавить вид теплоносителя (параметры теплоносителя)</v>
      </c>
      <c r="BT26" s="13"/>
      <c r="BU26" s="13"/>
    </row>
    <row r="27" spans="1:73" ht="15">
      <c r="A27" s="33"/>
      <c r="B27" s="38" t="s">
        <v>14</v>
      </c>
      <c r="C27" s="35"/>
      <c r="D27" s="35"/>
      <c r="E27" s="35"/>
      <c r="F27" s="35"/>
      <c r="G27" s="35"/>
      <c r="H27" s="35"/>
      <c r="I27" s="35"/>
      <c r="J27" s="39"/>
      <c r="K27" s="35"/>
      <c r="L27" s="35"/>
      <c r="M27" s="35"/>
      <c r="N27" s="35"/>
      <c r="O27" s="35"/>
      <c r="P27" s="35"/>
      <c r="Q27" s="35"/>
      <c r="R27" s="39"/>
      <c r="S27" s="35"/>
      <c r="T27" s="35"/>
      <c r="U27" s="35"/>
      <c r="V27" s="35"/>
      <c r="W27" s="35"/>
      <c r="X27" s="35"/>
      <c r="Y27" s="35"/>
      <c r="Z27" s="39"/>
      <c r="AA27" s="35"/>
      <c r="AB27" s="35"/>
      <c r="AC27" s="35"/>
      <c r="AD27" s="35"/>
      <c r="AE27" s="35"/>
      <c r="AF27" s="35"/>
      <c r="AG27" s="35"/>
      <c r="AH27" s="39"/>
      <c r="AI27" s="35"/>
      <c r="AJ27" s="35"/>
      <c r="AK27" s="35"/>
      <c r="AL27" s="35"/>
      <c r="AM27" s="35"/>
      <c r="AN27" s="35"/>
      <c r="AO27" s="35"/>
      <c r="AP27" s="39"/>
      <c r="AQ27" s="35"/>
      <c r="AR27" s="35"/>
      <c r="AS27" s="35"/>
      <c r="AT27" s="35"/>
      <c r="AU27" s="35"/>
      <c r="AV27" s="35"/>
      <c r="AW27" s="35"/>
      <c r="AX27" s="39"/>
      <c r="AY27" s="35"/>
      <c r="AZ27" s="35"/>
      <c r="BA27" s="35"/>
      <c r="BB27" s="35"/>
      <c r="BC27" s="35"/>
      <c r="BD27" s="35"/>
      <c r="BE27" s="35"/>
      <c r="BF27" s="39"/>
      <c r="BG27" s="35"/>
      <c r="BH27" s="35"/>
      <c r="BI27" s="35"/>
      <c r="BJ27" s="35"/>
      <c r="BK27" s="35"/>
      <c r="BL27" s="35"/>
      <c r="BM27" s="35"/>
      <c r="BN27" s="39"/>
      <c r="BO27" s="35"/>
      <c r="BP27" s="40"/>
      <c r="BR27" s="13"/>
      <c r="BS27" s="13" t="str">
        <f>IF(B27="","",B27)</f>
        <v>Добавить группу потребителей</v>
      </c>
      <c r="BT27" s="13"/>
      <c r="BU27" s="13"/>
    </row>
    <row r="28" spans="1:73" ht="15">
      <c r="A28" s="33"/>
      <c r="B28" s="41" t="s">
        <v>15</v>
      </c>
      <c r="C28" s="35"/>
      <c r="D28" s="35"/>
      <c r="E28" s="35"/>
      <c r="F28" s="35"/>
      <c r="G28" s="35"/>
      <c r="H28" s="35"/>
      <c r="I28" s="35"/>
      <c r="J28" s="39"/>
      <c r="K28" s="35"/>
      <c r="L28" s="35"/>
      <c r="M28" s="35"/>
      <c r="N28" s="35"/>
      <c r="O28" s="35"/>
      <c r="P28" s="35"/>
      <c r="Q28" s="35"/>
      <c r="R28" s="39"/>
      <c r="S28" s="35"/>
      <c r="T28" s="35"/>
      <c r="U28" s="35"/>
      <c r="V28" s="35"/>
      <c r="W28" s="35"/>
      <c r="X28" s="35"/>
      <c r="Y28" s="35"/>
      <c r="Z28" s="39"/>
      <c r="AA28" s="35"/>
      <c r="AB28" s="35"/>
      <c r="AC28" s="35"/>
      <c r="AD28" s="35"/>
      <c r="AE28" s="35"/>
      <c r="AF28" s="35"/>
      <c r="AG28" s="35"/>
      <c r="AH28" s="39"/>
      <c r="AI28" s="35"/>
      <c r="AJ28" s="35"/>
      <c r="AK28" s="35"/>
      <c r="AL28" s="35"/>
      <c r="AM28" s="35"/>
      <c r="AN28" s="35"/>
      <c r="AO28" s="35"/>
      <c r="AP28" s="39"/>
      <c r="AQ28" s="35"/>
      <c r="AR28" s="35"/>
      <c r="AS28" s="35"/>
      <c r="AT28" s="35"/>
      <c r="AU28" s="35"/>
      <c r="AV28" s="35"/>
      <c r="AW28" s="35"/>
      <c r="AX28" s="39"/>
      <c r="AY28" s="35"/>
      <c r="AZ28" s="35"/>
      <c r="BA28" s="35"/>
      <c r="BB28" s="35"/>
      <c r="BC28" s="35"/>
      <c r="BD28" s="35"/>
      <c r="BE28" s="35"/>
      <c r="BF28" s="39"/>
      <c r="BG28" s="35"/>
      <c r="BH28" s="35"/>
      <c r="BI28" s="35"/>
      <c r="BJ28" s="35"/>
      <c r="BK28" s="35"/>
      <c r="BL28" s="35"/>
      <c r="BM28" s="35"/>
      <c r="BN28" s="39"/>
      <c r="BO28" s="35"/>
      <c r="BP28" s="40"/>
      <c r="BR28" s="13"/>
      <c r="BS28" s="13" t="str">
        <f>IF(B28="","",B28)</f>
        <v>Добавить схему подключения</v>
      </c>
      <c r="BT28" s="13"/>
      <c r="BU28" s="13"/>
    </row>
    <row r="29" spans="1:73" s="3" customFormat="1" ht="15" customHeight="1">
      <c r="A29" s="43"/>
      <c r="B29" s="45" t="s">
        <v>16</v>
      </c>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R29" s="13"/>
      <c r="BS29" s="13" t="str">
        <f>IF(B29="","",B29)</f>
        <v>Добавить источник для дифференциации</v>
      </c>
      <c r="BT29" s="13"/>
      <c r="BU29" s="13"/>
    </row>
  </sheetData>
  <mergeCells count="170">
    <mergeCell ref="BN24:BN25"/>
    <mergeCell ref="BP24:BP26"/>
    <mergeCell ref="BD24:BD25"/>
    <mergeCell ref="BE24:BE25"/>
    <mergeCell ref="BF24:BF25"/>
    <mergeCell ref="BK24:BK25"/>
    <mergeCell ref="BL24:BL25"/>
    <mergeCell ref="BM24:BM25"/>
    <mergeCell ref="AP24:AP25"/>
    <mergeCell ref="AU24:AU25"/>
    <mergeCell ref="AV24:AV25"/>
    <mergeCell ref="AW24:AW25"/>
    <mergeCell ref="AX24:AX25"/>
    <mergeCell ref="BC24:BC25"/>
    <mergeCell ref="AF24:AF25"/>
    <mergeCell ref="AG24:AG25"/>
    <mergeCell ref="AH24:AH25"/>
    <mergeCell ref="AM24:AM25"/>
    <mergeCell ref="AN24:AN25"/>
    <mergeCell ref="AO24:AO25"/>
    <mergeCell ref="R24:R25"/>
    <mergeCell ref="W24:W25"/>
    <mergeCell ref="X24:X25"/>
    <mergeCell ref="Y24:Y25"/>
    <mergeCell ref="Z24:Z25"/>
    <mergeCell ref="AE24:AE25"/>
    <mergeCell ref="H24:H25"/>
    <mergeCell ref="I24:I25"/>
    <mergeCell ref="J24:J25"/>
    <mergeCell ref="O24:O25"/>
    <mergeCell ref="P24:P25"/>
    <mergeCell ref="Q24:Q25"/>
    <mergeCell ref="G24:G25"/>
    <mergeCell ref="C21:BO21"/>
    <mergeCell ref="C22:BO22"/>
    <mergeCell ref="C23:BO23"/>
    <mergeCell ref="C18:BO18"/>
    <mergeCell ref="C19:BO19"/>
    <mergeCell ref="C20:BO20"/>
    <mergeCell ref="BL16:BM16"/>
    <mergeCell ref="H17:I17"/>
    <mergeCell ref="P17:Q17"/>
    <mergeCell ref="X17:Y17"/>
    <mergeCell ref="AF17:AG17"/>
    <mergeCell ref="AN17:AO17"/>
    <mergeCell ref="AV17:AW17"/>
    <mergeCell ref="BD17:BE17"/>
    <mergeCell ref="BL17:BM17"/>
    <mergeCell ref="BG15:BG16"/>
    <mergeCell ref="BH15:BH16"/>
    <mergeCell ref="BI15:BJ15"/>
    <mergeCell ref="BK15:BM15"/>
    <mergeCell ref="H16:I16"/>
    <mergeCell ref="P16:Q16"/>
    <mergeCell ref="X16:Y16"/>
    <mergeCell ref="AF16:AG16"/>
    <mergeCell ref="AN16:AO16"/>
    <mergeCell ref="AS15:AT15"/>
    <mergeCell ref="AU15:AW15"/>
    <mergeCell ref="AY15:AY16"/>
    <mergeCell ref="AZ15:AZ16"/>
    <mergeCell ref="BA15:BB15"/>
    <mergeCell ref="BC15:BE15"/>
    <mergeCell ref="AV16:AW16"/>
    <mergeCell ref="BD16:BE16"/>
    <mergeCell ref="AA15:AA16"/>
    <mergeCell ref="AB15:AB16"/>
    <mergeCell ref="AC15:AD15"/>
    <mergeCell ref="AE15:AG15"/>
    <mergeCell ref="AI15:AI16"/>
    <mergeCell ref="AJ15:AJ16"/>
    <mergeCell ref="E15:F15"/>
    <mergeCell ref="G15:I15"/>
    <mergeCell ref="K15:K16"/>
    <mergeCell ref="L15:L16"/>
    <mergeCell ref="M15:N15"/>
    <mergeCell ref="O15:Q15"/>
    <mergeCell ref="BF14:BF16"/>
    <mergeCell ref="BG14:BM14"/>
    <mergeCell ref="BN14:BN16"/>
    <mergeCell ref="BO14:BO16"/>
    <mergeCell ref="C15:C16"/>
    <mergeCell ref="D15:D16"/>
    <mergeCell ref="AH14:AH16"/>
    <mergeCell ref="AI14:AO14"/>
    <mergeCell ref="AP14:AP16"/>
    <mergeCell ref="AQ14:AW14"/>
    <mergeCell ref="AX14:AX16"/>
    <mergeCell ref="AY14:BE14"/>
    <mergeCell ref="AK15:AL15"/>
    <mergeCell ref="AM15:AO15"/>
    <mergeCell ref="AQ15:AQ16"/>
    <mergeCell ref="AR15:AR16"/>
    <mergeCell ref="J14:J16"/>
    <mergeCell ref="K14:Q14"/>
    <mergeCell ref="R14:R16"/>
    <mergeCell ref="S14:Y14"/>
    <mergeCell ref="Z14:Z16"/>
    <mergeCell ref="AA14:AG14"/>
    <mergeCell ref="S15:S16"/>
    <mergeCell ref="T15:T16"/>
    <mergeCell ref="U15:V15"/>
    <mergeCell ref="W15:Y15"/>
    <mergeCell ref="AQ12:AX12"/>
    <mergeCell ref="AY12:BF12"/>
    <mergeCell ref="BG12:BN12"/>
    <mergeCell ref="A13:BO13"/>
    <mergeCell ref="BP13:BP16"/>
    <mergeCell ref="A14:A16"/>
    <mergeCell ref="B14:B16"/>
    <mergeCell ref="C14:I14"/>
    <mergeCell ref="AI10:AO10"/>
    <mergeCell ref="AQ10:AW10"/>
    <mergeCell ref="AY10:BE10"/>
    <mergeCell ref="BG10:BM10"/>
    <mergeCell ref="C12:J12"/>
    <mergeCell ref="K12:R12"/>
    <mergeCell ref="S12:Z12"/>
    <mergeCell ref="AA12:AH12"/>
    <mergeCell ref="AI12:AP12"/>
    <mergeCell ref="AI9:AO9"/>
    <mergeCell ref="AQ9:AW9"/>
    <mergeCell ref="AY9:BE9"/>
    <mergeCell ref="BG9:BM9"/>
    <mergeCell ref="A10:B10"/>
    <mergeCell ref="C10:I10"/>
    <mergeCell ref="K10:Q10"/>
    <mergeCell ref="S10:Y10"/>
    <mergeCell ref="AA10:AG10"/>
    <mergeCell ref="AI7:AO7"/>
    <mergeCell ref="AQ7:AW7"/>
    <mergeCell ref="AY7:BE7"/>
    <mergeCell ref="BG7:BM7"/>
    <mergeCell ref="A9:B9"/>
    <mergeCell ref="C9:I9"/>
    <mergeCell ref="K9:Q9"/>
    <mergeCell ref="S9:Y9"/>
    <mergeCell ref="AA9:AG9"/>
    <mergeCell ref="AI6:AO6"/>
    <mergeCell ref="AQ6:AW6"/>
    <mergeCell ref="AY6:BE6"/>
    <mergeCell ref="BG6:BM6"/>
    <mergeCell ref="A7:B7"/>
    <mergeCell ref="C7:I7"/>
    <mergeCell ref="K7:Q7"/>
    <mergeCell ref="S7:Y7"/>
    <mergeCell ref="AA7:AG7"/>
    <mergeCell ref="AI5:AO5"/>
    <mergeCell ref="AQ5:AW5"/>
    <mergeCell ref="AY5:BE5"/>
    <mergeCell ref="BG5:BM5"/>
    <mergeCell ref="A6:B6"/>
    <mergeCell ref="C6:I6"/>
    <mergeCell ref="K6:Q6"/>
    <mergeCell ref="S6:Y6"/>
    <mergeCell ref="AA6:AG6"/>
    <mergeCell ref="A5:B5"/>
    <mergeCell ref="C5:I5"/>
    <mergeCell ref="K5:Q5"/>
    <mergeCell ref="S5:Y5"/>
    <mergeCell ref="AA5:AG5"/>
    <mergeCell ref="S4:Y4"/>
    <mergeCell ref="AA4:AG4"/>
    <mergeCell ref="AI4:AO4"/>
    <mergeCell ref="AQ4:AW4"/>
    <mergeCell ref="AY4:BE4"/>
    <mergeCell ref="BG4:BM4"/>
    <mergeCell ref="A4:B4"/>
    <mergeCell ref="C4:I4"/>
    <mergeCell ref="K4:Q4"/>
  </mergeCells>
  <dataValidations count="8">
    <dataValidation allowBlank="1" promptTitle="checkPeriodRange" sqref="F65549 F131085 F196621 F262157 F327693 F393229 F458765 F524301 F589837 F655373 F720909 F786445 F851981 F917517 F983053 BJ25 BB25 AT25 AL25 AD25 V25 N25 F25"/>
    <dataValidation allowBlank="1" showInputMessage="1" showErrorMessage="1" prompt="Для выбора выполните двойной щелчок левой клавиши мыши по соответствующей ячейке." sqref="H65548 H131084 H196620 H262156 H327692 H393228 H458764 H524300 H589836 H655372 H720908 H786444 H851980 H917516 H983052 J327692:BN327692 J393228:BN393228 J524300:BN524300 J589836:BN589836 J655372:BN655372 J720908:BN720908 J786444:BN786444 J851980:BN851980 J917516:BN917516 J983052:BN983052 J65548:BN65548 J131084:BN131084 J458764:BN458764 J196620:BN196620 J262156:BN262156 H24 BN24 BL24 BF24 BD24 AX24 AV24 AP24 AN24 AH24 AF24 Z24 X24 R24 P24 J2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5548 G131084 G196620 G262156 G327692 G393228 G458764 G524300 G589836 G655372 G720908 G786444 G851980 G917516 G983052 I65548 I131084 I196620 I262156 I327692 I393228 I458764 I524300 I589836 I655372 I720908 I786444 I851980 I917516 I983052 BM24 BK24 BE24 BC24 AW24 AU24 AO24 AM24 AG24 AE24 Y24 W24 Q24 O24 G24 I24"/>
    <dataValidation type="textLength" operator="lessThanOrEqual" allowBlank="1" showInputMessage="1" showErrorMessage="1" errorTitle="Ошибка" error="Допускается ввод не более 900 символов!" sqref="BP65542:BP65549 BP131078:BP131085 BP196614:BP196621 BP262150:BP262157 BP327686:BP327693 BP393222:BP393229 BP458758:BP458765 BP524294:BP524301 BP589830:BP589837 BP655366:BP655373 BP720902:BP720909 BP786438:BP786445 BP851974:BP851981 BP917510:BP917517 BP983046:BP983053">
      <formula1>900</formula1>
    </dataValidation>
    <dataValidation type="list" allowBlank="1" showInputMessage="1" showErrorMessage="1" errorTitle="Ошибка" error="Выберите значение из списка" sqref="C983050:D983050 C65546:D65546 C131082:D131082 C196618:D196618 C262154:D262154 C327690:D327690 C393226:D393226 C458762:D458762 C524298:D524298 C589834:D589834 C655370:D655370 C720906:D720906 C786442:D786442 C851978:D851978 C917514:D917514">
      <formula1>kind_of_scheme_in</formula1>
    </dataValidation>
    <dataValidation type="list" allowBlank="1" showInputMessage="1" showErrorMessage="1" errorTitle="Ошибка" error="Выберите значение из списка" sqref="B65548 B983052 B917516 B851980 B786444 B720908 B655372 B589836 B524300 B458764 B393228 B327692 B262156 B196620 B131084">
      <formula1>kind_of_heat_transfer</formula1>
    </dataValidation>
    <dataValidation allowBlank="1" sqref="A65550:BP65556 A983054:BP983060 A917518:BP917524 A851982:BP851988 A786446:BP786452 A720910:BP720916 A655374:BP655380 A589838:BP589844 A524302:BP524308 A458766:BP458772 A393230:BP393236 A327694:BP327700 A262158:BP262164 A196622:BP196628 A131086:BP131092"/>
    <dataValidation type="list" allowBlank="1" showInputMessage="1" errorTitle="Ошибка" error="Выберите значение из списка" prompt="Выберите значение из списка" sqref="C983051:BO983051 C917515:BO917515 C851979:BO851979 C786443:BO786443 C720907:BO720907 C655371:BO655371 C589835:BO589835 C524299:BO524299 C458763:BO458763 C393227:BO393227 C327691:BO327691 C262155:BO262155 C196619:BO196619 C131083:BO131083 C65547:BO65547">
      <formula1>kind_of_cons</formula1>
    </dataValidation>
  </dataValidation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18</vt:lpstr>
      <vt:lpstr>Форма 19</vt:lpstr>
      <vt:lpstr>OFFER_METHOD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2024-05-08T09:26:41Z</dcterms:modified>
</cp:coreProperties>
</file>