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peo00\Desktop\ПЭО для сайта\Формы на сайт 2026\"/>
    </mc:Choice>
  </mc:AlternateContent>
  <xr:revisionPtr revIDLastSave="0" documentId="13_ncr:1_{757F62D0-7347-4814-993A-50A147D6EE03}" xr6:coauthVersionLast="47" xr6:coauthVersionMax="47" xr10:uidLastSave="{00000000-0000-0000-0000-000000000000}"/>
  <bookViews>
    <workbookView xWindow="-120" yWindow="-120" windowWidth="29040" windowHeight="15840" xr2:uid="{00000000-000D-0000-FFFF-FFFF00000000}"/>
  </bookViews>
  <sheets>
    <sheet name="Форма 12" sheetId="2" r:id="rId1"/>
    <sheet name="Форма 13" sheetId="1" r:id="rId2"/>
  </sheets>
  <externalReferences>
    <externalReference r:id="rId3"/>
  </externalReferences>
  <definedNames>
    <definedName name="kind_of_cons">[1]TEHSHEET!$R$2:$R$6</definedName>
    <definedName name="kind_of_heat_transfer">[1]TEHSHEET!$O$2:$O$12</definedName>
    <definedName name="kind_of_scheme_in">[1]TEHSHEET!$Q$2:$Q$5</definedName>
    <definedName name="OFFER_METHOD">'Форма 12'!$G$11:$G$70</definedName>
    <definedName name="org">[1]Титульный!$F$31</definedName>
    <definedName name="PT_DIFFERENTIATION_CS">'[1]Перечень тарифов'!$AL$12:$AL$137</definedName>
    <definedName name="PT_DIFFERENTIATION_CS_ID">'[1]Перечень тарифов'!$AF$12:$AF$137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P_FORM_HOTVSNA_4_NAME_FORM">[1]DATA_FORMS!$C$21</definedName>
    <definedName name="PT_R_FORM_HOTVSNA_16_NAME_FORM">[1]DATA_FORMS!$C$23</definedName>
    <definedName name="TEMPLATE_GROUP">[1]TEHSHEET!$E$45</definedName>
    <definedName name="TEMPLATE_SPHERE">[1]TEHSHEET!$E$36</definedName>
    <definedName name="TEMPLATE_SPHERE_RUS">[1]TEHSHEET!$F$36</definedName>
    <definedName name="TITLE_DATE_PR">[1]Титульный!$F$21</definedName>
    <definedName name="TITLE_DATE_PR_CHANGE">[1]Титульный!$F$26</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20" i="2" l="1"/>
  <c r="B320" i="2"/>
  <c r="C317" i="2"/>
  <c r="B317" i="2"/>
  <c r="C314" i="2"/>
  <c r="B314" i="2"/>
  <c r="C311" i="2"/>
  <c r="B311" i="2"/>
  <c r="C308" i="2"/>
  <c r="B308" i="2"/>
  <c r="C300" i="2"/>
  <c r="B300" i="2"/>
  <c r="C297" i="2"/>
  <c r="B297" i="2"/>
  <c r="C294" i="2"/>
  <c r="B294" i="2"/>
  <c r="C291" i="2"/>
  <c r="B291" i="2"/>
  <c r="C288" i="2"/>
  <c r="B288" i="2"/>
  <c r="C285" i="2"/>
  <c r="B285" i="2"/>
  <c r="C282" i="2"/>
  <c r="B282" i="2"/>
  <c r="C279" i="2"/>
  <c r="B279" i="2"/>
  <c r="C276" i="2"/>
  <c r="B276" i="2"/>
  <c r="C273" i="2"/>
  <c r="B273" i="2"/>
  <c r="C270" i="2"/>
  <c r="B270" i="2"/>
  <c r="C267" i="2"/>
  <c r="B267" i="2"/>
  <c r="C264" i="2"/>
  <c r="B264" i="2"/>
  <c r="I261" i="2"/>
  <c r="C261" i="2"/>
  <c r="B261" i="2"/>
  <c r="B260" i="2"/>
  <c r="C257" i="2"/>
  <c r="B257" i="2"/>
  <c r="C254" i="2"/>
  <c r="B254" i="2"/>
  <c r="C251" i="2"/>
  <c r="B251" i="2"/>
  <c r="C248" i="2"/>
  <c r="B248" i="2"/>
  <c r="C245" i="2"/>
  <c r="B245" i="2"/>
  <c r="C239" i="2"/>
  <c r="B239" i="2"/>
  <c r="C236" i="2"/>
  <c r="B236" i="2"/>
  <c r="C233" i="2"/>
  <c r="B233" i="2"/>
  <c r="C230" i="2"/>
  <c r="B230" i="2"/>
  <c r="C227" i="2"/>
  <c r="B227" i="2"/>
  <c r="C224" i="2"/>
  <c r="B224" i="2"/>
  <c r="C221" i="2"/>
  <c r="B221" i="2"/>
  <c r="C218" i="2"/>
  <c r="B218" i="2"/>
  <c r="C215" i="2"/>
  <c r="B215" i="2"/>
  <c r="C212" i="2"/>
  <c r="B212" i="2"/>
  <c r="C209" i="2"/>
  <c r="B209" i="2"/>
  <c r="C206" i="2"/>
  <c r="B206" i="2"/>
  <c r="C203" i="2"/>
  <c r="B203" i="2"/>
  <c r="I200" i="2"/>
  <c r="C200" i="2"/>
  <c r="B200" i="2"/>
  <c r="B199" i="2"/>
  <c r="C196" i="2"/>
  <c r="B196" i="2"/>
  <c r="C193" i="2"/>
  <c r="B193" i="2"/>
  <c r="C190" i="2"/>
  <c r="B190" i="2"/>
  <c r="C187" i="2"/>
  <c r="B187" i="2"/>
  <c r="C184" i="2"/>
  <c r="B184" i="2"/>
  <c r="C176" i="2"/>
  <c r="B176" i="2"/>
  <c r="C173" i="2"/>
  <c r="B173" i="2"/>
  <c r="C170" i="2"/>
  <c r="B170" i="2"/>
  <c r="C167" i="2"/>
  <c r="B167" i="2"/>
  <c r="C164" i="2"/>
  <c r="B164" i="2"/>
  <c r="C161" i="2"/>
  <c r="B161" i="2"/>
  <c r="C158" i="2"/>
  <c r="B158" i="2"/>
  <c r="C155" i="2"/>
  <c r="B155" i="2"/>
  <c r="C152" i="2"/>
  <c r="B152" i="2"/>
  <c r="C149" i="2"/>
  <c r="B149" i="2"/>
  <c r="C146" i="2"/>
  <c r="B146" i="2"/>
  <c r="C143" i="2"/>
  <c r="B143" i="2"/>
  <c r="C140" i="2"/>
  <c r="B140" i="2"/>
  <c r="I137" i="2"/>
  <c r="C137" i="2"/>
  <c r="B137" i="2"/>
  <c r="B136" i="2"/>
  <c r="C133" i="2"/>
  <c r="B133" i="2"/>
  <c r="C130" i="2"/>
  <c r="B130" i="2"/>
  <c r="C127" i="2"/>
  <c r="B127" i="2"/>
  <c r="C124" i="2"/>
  <c r="B124" i="2"/>
  <c r="C121" i="2"/>
  <c r="B121" i="2"/>
  <c r="C113" i="2"/>
  <c r="B113" i="2"/>
  <c r="C110" i="2"/>
  <c r="B110" i="2"/>
  <c r="C107" i="2"/>
  <c r="B107" i="2"/>
  <c r="C104" i="2"/>
  <c r="B104" i="2"/>
  <c r="C101" i="2"/>
  <c r="B101" i="2"/>
  <c r="C98" i="2"/>
  <c r="B98" i="2"/>
  <c r="C95" i="2"/>
  <c r="B95" i="2"/>
  <c r="C92" i="2"/>
  <c r="B92" i="2"/>
  <c r="C89" i="2"/>
  <c r="B89" i="2"/>
  <c r="C86" i="2"/>
  <c r="B86" i="2"/>
  <c r="C83" i="2"/>
  <c r="B83" i="2"/>
  <c r="C80" i="2"/>
  <c r="B80" i="2"/>
  <c r="C77" i="2"/>
  <c r="B77" i="2"/>
  <c r="I74" i="2"/>
  <c r="C74" i="2"/>
  <c r="B74" i="2"/>
  <c r="B71" i="2"/>
  <c r="C68" i="2"/>
  <c r="B68" i="2"/>
  <c r="C65" i="2"/>
  <c r="B65" i="2"/>
  <c r="C62" i="2"/>
  <c r="B62" i="2"/>
  <c r="C59" i="2"/>
  <c r="B59" i="2"/>
  <c r="C56" i="2"/>
  <c r="B56" i="2"/>
  <c r="C50" i="2"/>
  <c r="B50" i="2"/>
  <c r="C47" i="2"/>
  <c r="B47" i="2"/>
  <c r="C44" i="2"/>
  <c r="B44" i="2"/>
  <c r="C41" i="2"/>
  <c r="B41" i="2"/>
  <c r="C38" i="2"/>
  <c r="B38" i="2"/>
  <c r="C35" i="2"/>
  <c r="B35" i="2"/>
  <c r="C32" i="2"/>
  <c r="B32" i="2"/>
  <c r="C29" i="2"/>
  <c r="B29" i="2"/>
  <c r="C26" i="2"/>
  <c r="B26" i="2"/>
  <c r="C23" i="2"/>
  <c r="B23" i="2"/>
  <c r="C20" i="2"/>
  <c r="B20" i="2"/>
  <c r="C17" i="2"/>
  <c r="B17" i="2"/>
  <c r="C14" i="2"/>
  <c r="B14" i="2"/>
  <c r="I11" i="2"/>
  <c r="C11" i="2"/>
  <c r="B11" i="2"/>
  <c r="B10" i="2"/>
  <c r="C4" i="2"/>
  <c r="B4" i="2"/>
  <c r="C3" i="2"/>
  <c r="B3" i="2"/>
  <c r="A1" i="2"/>
  <c r="CG31" i="1"/>
  <c r="CG30" i="1"/>
  <c r="CG29" i="1"/>
  <c r="CG28" i="1"/>
  <c r="CG27" i="1"/>
  <c r="CG26" i="1"/>
  <c r="CG25" i="1"/>
  <c r="CG24" i="1"/>
  <c r="CE24" i="1"/>
  <c r="CD24" i="1"/>
  <c r="CG23" i="1"/>
  <c r="CG22" i="1"/>
  <c r="CG21" i="1"/>
  <c r="CG20" i="1"/>
  <c r="CG19" i="1"/>
  <c r="CD19" i="1"/>
  <c r="BY18" i="1"/>
  <c r="BZ18" i="1" s="1"/>
  <c r="CB18" i="1" s="1"/>
  <c r="CC18" i="1" s="1"/>
  <c r="CD18" i="1" s="1"/>
  <c r="BN18" i="1"/>
  <c r="BO18" i="1" s="1"/>
  <c r="BQ18" i="1" s="1"/>
  <c r="BR18" i="1" s="1"/>
  <c r="BC18" i="1"/>
  <c r="BD18" i="1" s="1"/>
  <c r="BF18" i="1" s="1"/>
  <c r="BG18" i="1" s="1"/>
  <c r="AR18" i="1"/>
  <c r="AS18" i="1" s="1"/>
  <c r="AU18" i="1" s="1"/>
  <c r="AV18" i="1" s="1"/>
  <c r="AG18" i="1"/>
  <c r="AH18" i="1" s="1"/>
  <c r="AJ18" i="1" s="1"/>
  <c r="AK18" i="1" s="1"/>
  <c r="U18" i="1"/>
  <c r="V18" i="1" s="1"/>
  <c r="W18" i="1" s="1"/>
  <c r="Y18" i="1" s="1"/>
  <c r="Z18" i="1" s="1"/>
  <c r="K18" i="1"/>
  <c r="L18" i="1" s="1"/>
  <c r="N18" i="1" s="1"/>
  <c r="O18" i="1" s="1"/>
  <c r="C18" i="1"/>
  <c r="D18" i="1" s="1"/>
  <c r="BR10" i="1"/>
  <c r="BG10" i="1"/>
  <c r="AV10" i="1"/>
  <c r="AK10" i="1"/>
  <c r="Z10" i="1"/>
  <c r="O10" i="1"/>
  <c r="D10" i="1"/>
  <c r="BR9" i="1"/>
  <c r="BG9" i="1"/>
  <c r="AV9" i="1"/>
  <c r="AK9" i="1"/>
  <c r="Z9" i="1"/>
  <c r="O9" i="1"/>
  <c r="D9" i="1"/>
  <c r="BR7" i="1"/>
  <c r="BG7" i="1"/>
  <c r="AV7" i="1"/>
  <c r="AK7" i="1"/>
  <c r="Z7" i="1"/>
  <c r="O7" i="1"/>
  <c r="D7" i="1"/>
  <c r="BR6" i="1"/>
  <c r="BG6" i="1"/>
  <c r="AV6" i="1"/>
  <c r="AK6" i="1"/>
  <c r="Z6" i="1"/>
  <c r="O6" i="1"/>
  <c r="D6" i="1"/>
  <c r="BR5" i="1"/>
  <c r="BG5" i="1"/>
  <c r="AV5" i="1"/>
  <c r="AK5" i="1"/>
  <c r="Z5" i="1"/>
  <c r="O5" i="1"/>
  <c r="D5" i="1"/>
  <c r="BR4" i="1"/>
  <c r="BG4" i="1"/>
  <c r="AV4" i="1"/>
  <c r="AK4" i="1"/>
  <c r="Z4" i="1"/>
  <c r="O4" i="1"/>
  <c r="D4" i="1"/>
  <c r="A2" i="1"/>
  <c r="A1" i="1"/>
</calcChain>
</file>

<file path=xl/sharedStrings.xml><?xml version="1.0" encoding="utf-8"?>
<sst xmlns="http://schemas.openxmlformats.org/spreadsheetml/2006/main" count="430" uniqueCount="72">
  <si>
    <t>Наименование тарифа</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</si>
  <si>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</si>
  <si>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</si>
  <si>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</si>
  <si>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</si>
  <si>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</si>
  <si>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</si>
  <si>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</si>
  <si>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</si>
  <si>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да</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</si>
  <si>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</si>
  <si>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</si>
  <si>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группу потребителей</t>
  </si>
  <si>
    <t>Добавить наименование признака дифференциации</t>
  </si>
  <si>
    <t>Добавить централизованную систему для дифференциации</t>
  </si>
  <si>
    <t>Добавить территорию для дифференциации</t>
  </si>
  <si>
    <t>Наименование органа регулирования, принявшего решение об утверждении тарифов</t>
  </si>
  <si>
    <t>Дата документа об утверждении тарифов</t>
  </si>
  <si>
    <t>Номер документа об утверждении тарифов</t>
  </si>
  <si>
    <t>Источник официального опубликования решения</t>
  </si>
  <si>
    <t>Дата подачи заявления об утверждении тарифов</t>
  </si>
  <si>
    <t>Номер подачи заявления об утверждении тарифов</t>
  </si>
  <si>
    <t>dp</t>
  </si>
  <si>
    <t>×</t>
  </si>
  <si>
    <t>Параметры формы</t>
  </si>
  <si>
    <t>№ п/п</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</si>
  <si>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</si>
  <si>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</si>
  <si>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</si>
  <si>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</si>
  <si>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</si>
  <si>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 руб./куб. м</t>
  </si>
  <si>
    <t>Компонент на холодную воду</t>
  </si>
  <si>
    <t>Компонент на тепловую энергию</t>
  </si>
  <si>
    <t>Срок действия</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</si>
  <si>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</si>
  <si>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</si>
  <si>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</si>
  <si>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</si>
  <si>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</si>
  <si>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</si>
  <si>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</si>
  <si>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дата начала</t>
  </si>
  <si>
    <t>дата окончания</t>
  </si>
  <si>
    <t>1</t>
  </si>
  <si>
    <t>2</t>
  </si>
  <si>
    <t>Тариф на горячую воду в закрытой системе горячего водоснабжения</t>
  </si>
  <si>
    <t>1.1</t>
  </si>
  <si>
    <t>без дифференциации</t>
  </si>
  <si>
    <t>1.1.1</t>
  </si>
  <si>
    <t>1.1.1.1</t>
  </si>
  <si>
    <t>1.1.1.1.1</t>
  </si>
  <si>
    <t>1.1.1.1.1.1</t>
  </si>
  <si>
    <t>Добавить наименование тарифа</t>
  </si>
  <si>
    <t>x</t>
  </si>
  <si>
    <t>Добавить период</t>
  </si>
  <si>
    <t>Описание параметров формы</t>
  </si>
  <si>
    <t>Вид тарифа</t>
  </si>
  <si>
    <t>Период действия тарифов</t>
  </si>
  <si>
    <t>Информация</t>
  </si>
  <si>
    <t>Ссылка на документ</t>
  </si>
  <si>
    <t>с</t>
  </si>
  <si>
    <t>по</t>
  </si>
  <si>
    <t>метод индексации установленных тарифов</t>
  </si>
  <si>
    <t>https://portal.eias.ru/Portal/DownloadPage.aspx?type=12&amp;guid=43b07d80-cd1c-4dbd-8e8b-f78114b3640f</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</si>
  <si>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</si>
  <si>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3</t>
  </si>
  <si>
    <t>Необходимая валовая выручка на соответствующий период, в том числе с разбивкой по годам</t>
  </si>
  <si>
    <t>4</t>
  </si>
  <si>
    <t>5</t>
  </si>
  <si>
    <t>6</t>
  </si>
  <si>
    <t>Тариф на горячую воду (горячее водоснабжение)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</si>
</sst>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1]_-;\-* #,##0.00[$€-1]_-;_-* &quot;-&quot;??[$€-1]_-"/>
    <numFmt numFmtId="165" formatCode="#,##0.0"/>
    <numFmt numFmtId="166" formatCode="#,##0.000"/>
    <numFmt numFmtId="167" formatCode="#,##0.0000"/>
    <numFmt numFmtId="168" formatCode="dd\.mm\.yyyy"/>
  </numFmts>
  <fonts count="27">
    <font>
      <sz val="11"/>
      <color theme="1"/>
      <name val="Calibri"/>
      <family val="2"/>
      <scheme val="minor"/>
    </font>
    <font>
      <sz val="9"/>
      <color rgb="FF000000"/>
      <name val="Tahoma"/>
      <family val="2"/>
      <charset val="204"/>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u/>
      <sz val="9"/>
      <color theme="11"/>
      <name val="Tahoma"/>
      <family val="2"/>
      <charset val="204"/>
    </font>
    <font>
      <sz val="9"/>
      <color rgb="FFBCBCBC"/>
      <name val="Tahoma"/>
      <family val="2"/>
      <charset val="204"/>
    </font>
    <font>
      <sz val="11"/>
      <color rgb="FFBCBCBC"/>
      <name val="Wingdings 2"/>
      <family val="1"/>
      <charset val="2"/>
    </font>
    <font>
      <sz val="9"/>
      <color rgb="FF000080"/>
      <name val="Tahoma"/>
      <family val="2"/>
      <charset val="204"/>
    </font>
    <font>
      <b/>
      <u/>
      <sz val="9"/>
      <color rgb="FF000080"/>
      <name val="Tahoma"/>
      <family val="2"/>
      <charset val="204"/>
    </font>
    <font>
      <sz val="8"/>
      <name val="Tahoma"/>
      <family val="2"/>
      <charset val="204"/>
    </font>
    <font>
      <sz val="10"/>
      <name val="Tahoma"/>
      <family val="2"/>
      <charset val="204"/>
    </font>
    <font>
      <sz val="1"/>
      <color theme="0"/>
      <name val="Tahoma"/>
      <family val="2"/>
      <charset val="204"/>
    </font>
    <font>
      <b/>
      <sz val="9"/>
      <name val="Tahoma"/>
      <family val="2"/>
      <charset val="204"/>
    </font>
    <font>
      <sz val="15"/>
      <color rgb="FF000000"/>
      <name val="Tahoma"/>
      <family val="2"/>
      <charset val="204"/>
    </font>
    <font>
      <sz val="15"/>
      <name val="Tahoma"/>
      <family val="2"/>
      <charset val="204"/>
    </font>
    <font>
      <sz val="1"/>
      <name val="Tahoma"/>
      <family val="2"/>
      <charset val="204"/>
    </font>
    <font>
      <b/>
      <sz val="9"/>
      <color rgb="FF000080"/>
      <name val="Tahoma"/>
      <family val="2"/>
      <charset val="204"/>
    </font>
    <font>
      <sz val="1"/>
      <color rgb="FFBCBCBC"/>
      <name val="Tahoma"/>
      <family val="2"/>
      <charset val="204"/>
    </font>
    <font>
      <b/>
      <sz val="1"/>
      <color theme="0"/>
      <name val="Tahoma"/>
      <family val="2"/>
      <charset val="204"/>
    </font>
    <font>
      <b/>
      <sz val="10"/>
      <name val="Tahoma"/>
      <family val="2"/>
      <charset val="204"/>
    </font>
  </fonts>
  <fills count="9">
    <fill>
      <patternFill patternType="none"/>
    </fill>
    <fill>
      <patternFill patternType="gray125"/>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E3FAFD"/>
      </patternFill>
    </fill>
    <fill>
      <patternFill patternType="solid">
        <fgColor rgb="FFB7E4FF"/>
      </patternFill>
    </fill>
  </fills>
  <borders count="14">
    <border>
      <left/>
      <right/>
      <top/>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C0C0C0"/>
      </left>
      <right style="thin">
        <color rgb="FFC0C0C0"/>
      </right>
      <top style="thin">
        <color rgb="FFC0C0C0"/>
      </top>
      <bottom/>
      <diagonal/>
    </border>
    <border>
      <left/>
      <right/>
      <top style="thin">
        <color rgb="FFC0C0C0"/>
      </top>
      <bottom/>
      <diagonal/>
    </border>
    <border>
      <left/>
      <right style="thin">
        <color rgb="FFC0C0C0"/>
      </right>
      <top style="thin">
        <color rgb="FFC0C0C0"/>
      </top>
      <bottom/>
      <diagonal/>
    </border>
    <border>
      <left style="thin">
        <color rgb="FFC0C0C0"/>
      </left>
      <right style="thin">
        <color rgb="FFC0C0C0"/>
      </right>
      <top/>
      <bottom style="thin">
        <color rgb="FFC0C0C0"/>
      </bottom>
      <diagonal/>
    </border>
    <border>
      <left/>
      <right/>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rgb="FFC0C0C0"/>
      </left>
      <right style="thin">
        <color rgb="FFC0C0C0"/>
      </right>
      <top/>
      <bottom/>
      <diagonal/>
    </border>
    <border>
      <left style="thin">
        <color rgb="FFC0C0C0"/>
      </left>
      <right/>
      <top style="thin">
        <color rgb="FFC0C0C0"/>
      </top>
      <bottom/>
      <diagonal/>
    </border>
  </borders>
  <cellStyleXfs count="16">
    <xf numFmtId="0" fontId="0" fillId="0" borderId="0"/>
    <xf numFmtId="49" fontId="1"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2" borderId="0" applyBorder="0">
      <protection locked="0"/>
    </xf>
    <xf numFmtId="0" fontId="6" fillId="0" borderId="0" applyFill="0" applyBorder="0">
      <alignment vertical="center"/>
    </xf>
    <xf numFmtId="166" fontId="5" fillId="2" borderId="0" applyBorder="0">
      <protection locked="0"/>
    </xf>
    <xf numFmtId="167" fontId="5" fillId="2"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 fillId="0" borderId="0" applyFill="0" applyBorder="0">
      <alignment vertical="top"/>
    </xf>
    <xf numFmtId="0" fontId="11" fillId="0" borderId="0" applyFill="0" applyBorder="0">
      <alignment vertical="top"/>
    </xf>
  </cellStyleXfs>
  <cellXfs count="179">
    <xf numFmtId="0" fontId="0" fillId="0" borderId="0" xfId="0"/>
    <xf numFmtId="49" fontId="1" fillId="0" borderId="0" xfId="14">
      <alignment vertical="top"/>
    </xf>
    <xf numFmtId="49" fontId="5" fillId="4" borderId="1" xfId="12" applyFill="1" applyBorder="1" applyAlignment="1">
      <alignment horizontal="center" vertical="center" wrapText="1"/>
    </xf>
    <xf numFmtId="0" fontId="5" fillId="0" borderId="0" xfId="14" applyNumberFormat="1" applyFont="1" applyAlignment="1">
      <alignment vertical="center" wrapText="1"/>
    </xf>
    <xf numFmtId="4" fontId="5" fillId="5" borderId="1" xfId="14" applyNumberFormat="1" applyFont="1" applyFill="1" applyBorder="1" applyAlignment="1" applyProtection="1">
      <alignment horizontal="right" vertical="center" wrapText="1"/>
      <protection locked="0"/>
    </xf>
    <xf numFmtId="4" fontId="5" fillId="0" borderId="1" xfId="14" applyNumberFormat="1" applyFont="1" applyBorder="1" applyAlignment="1">
      <alignment horizontal="right" vertical="center" wrapText="1"/>
    </xf>
    <xf numFmtId="49" fontId="5" fillId="6" borderId="4" xfId="14" applyFont="1" applyFill="1" applyBorder="1" applyAlignment="1">
      <alignment horizontal="center" vertical="center" wrapText="1"/>
    </xf>
    <xf numFmtId="49" fontId="1" fillId="6" borderId="4" xfId="14" applyFill="1" applyBorder="1" applyAlignment="1">
      <alignment horizontal="center" vertical="center" wrapText="1"/>
    </xf>
    <xf numFmtId="49" fontId="18" fillId="0" borderId="0" xfId="14" applyFont="1" applyAlignment="1">
      <alignment horizontal="center" vertical="center" wrapText="1"/>
    </xf>
    <xf numFmtId="0" fontId="5" fillId="0" borderId="6" xfId="14" applyNumberFormat="1" applyFont="1" applyBorder="1" applyAlignment="1">
      <alignment horizontal="left" vertical="top" wrapText="1" indent="1"/>
    </xf>
    <xf numFmtId="0" fontId="5" fillId="0" borderId="9" xfId="14" applyNumberFormat="1" applyFont="1" applyBorder="1" applyAlignment="1">
      <alignment horizontal="left" vertical="center" wrapText="1" indent="1"/>
    </xf>
    <xf numFmtId="0" fontId="19" fillId="4" borderId="0" xfId="14" applyNumberFormat="1" applyFont="1" applyFill="1" applyAlignment="1">
      <alignment horizontal="center" vertical="center" wrapText="1"/>
    </xf>
    <xf numFmtId="0" fontId="18" fillId="0" borderId="0" xfId="14" applyNumberFormat="1" applyFont="1" applyAlignment="1">
      <alignment vertical="center" wrapText="1"/>
    </xf>
    <xf numFmtId="0" fontId="24" fillId="4" borderId="6" xfId="14" applyNumberFormat="1" applyFont="1" applyFill="1" applyBorder="1" applyAlignment="1">
      <alignment horizontal="center" vertical="center" wrapText="1"/>
    </xf>
    <xf numFmtId="0" fontId="24" fillId="4" borderId="0" xfId="14" applyNumberFormat="1" applyFont="1" applyFill="1" applyAlignment="1">
      <alignment horizontal="center"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18" fillId="0" borderId="0" xfId="0" applyFont="1" applyAlignment="1">
      <alignment vertical="center" wrapText="1"/>
    </xf>
    <xf numFmtId="0" fontId="0" fillId="0" borderId="0" xfId="0" applyAlignment="1">
      <alignment vertical="top"/>
    </xf>
    <xf numFmtId="0" fontId="5" fillId="0" borderId="0" xfId="0" applyFont="1" applyAlignment="1">
      <alignment vertical="top"/>
    </xf>
    <xf numFmtId="0" fontId="5" fillId="4" borderId="1" xfId="0" applyFont="1" applyFill="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indent="6"/>
    </xf>
    <xf numFmtId="0" fontId="16" fillId="0" borderId="1" xfId="0" applyFont="1" applyBorder="1" applyAlignment="1">
      <alignment vertical="top" wrapText="1"/>
    </xf>
    <xf numFmtId="0" fontId="18" fillId="0" borderId="0" xfId="0" applyFont="1" applyAlignment="1">
      <alignment vertical="center"/>
    </xf>
    <xf numFmtId="0" fontId="5" fillId="4" borderId="1" xfId="0" applyFont="1" applyFill="1" applyBorder="1" applyAlignment="1">
      <alignment horizontal="left" vertical="center" wrapText="1" indent="1"/>
    </xf>
    <xf numFmtId="0" fontId="5" fillId="4" borderId="1" xfId="0" applyFont="1" applyFill="1" applyBorder="1" applyAlignment="1">
      <alignment horizontal="left" vertical="center" wrapText="1" indent="2"/>
    </xf>
    <xf numFmtId="0" fontId="18" fillId="0" borderId="0" xfId="0" applyFont="1" applyAlignment="1">
      <alignment horizontal="center" vertical="center" wrapText="1"/>
    </xf>
    <xf numFmtId="0" fontId="5" fillId="4" borderId="1" xfId="0" applyFont="1" applyFill="1" applyBorder="1" applyAlignment="1">
      <alignment horizontal="left" vertical="center" wrapText="1" indent="4"/>
    </xf>
    <xf numFmtId="0" fontId="5" fillId="4" borderId="1" xfId="0" applyFont="1" applyFill="1" applyBorder="1" applyAlignment="1">
      <alignment horizontal="left" vertical="center" wrapText="1" indent="5"/>
    </xf>
    <xf numFmtId="0" fontId="16" fillId="0" borderId="5" xfId="0" applyFont="1" applyBorder="1" applyAlignment="1">
      <alignment vertical="top" wrapText="1"/>
    </xf>
    <xf numFmtId="0" fontId="5" fillId="5" borderId="1" xfId="0" applyFont="1" applyFill="1" applyBorder="1" applyAlignment="1" applyProtection="1">
      <alignment horizontal="left" vertical="center" wrapText="1" indent="6"/>
      <protection locked="0"/>
    </xf>
    <xf numFmtId="4" fontId="5" fillId="5" borderId="1" xfId="0" applyNumberFormat="1" applyFont="1" applyFill="1" applyBorder="1" applyAlignment="1" applyProtection="1">
      <alignment horizontal="right" vertical="center" wrapText="1"/>
      <protection locked="0"/>
    </xf>
    <xf numFmtId="4" fontId="5" fillId="0" borderId="13" xfId="0" applyNumberFormat="1" applyFont="1" applyBorder="1" applyAlignment="1">
      <alignment horizontal="right" vertical="center" wrapText="1"/>
    </xf>
    <xf numFmtId="0" fontId="5"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5" fillId="0" borderId="11" xfId="0" applyNumberFormat="1" applyFont="1" applyBorder="1" applyAlignment="1">
      <alignment horizontal="right" vertical="center" wrapText="1"/>
    </xf>
    <xf numFmtId="0" fontId="23" fillId="6" borderId="3" xfId="0" applyFont="1" applyFill="1" applyBorder="1" applyAlignment="1">
      <alignment horizontal="left" vertical="center"/>
    </xf>
    <xf numFmtId="0" fontId="14" fillId="6" borderId="4" xfId="0" applyFont="1" applyFill="1" applyBorder="1" applyAlignment="1">
      <alignment horizontal="left" vertical="center" indent="5"/>
    </xf>
    <xf numFmtId="0" fontId="5" fillId="6" borderId="4" xfId="0" applyFont="1" applyFill="1" applyBorder="1" applyAlignment="1">
      <alignment horizontal="center" vertical="center" wrapText="1"/>
    </xf>
    <xf numFmtId="0" fontId="14" fillId="6" borderId="4" xfId="0" applyFont="1" applyFill="1" applyBorder="1" applyAlignment="1">
      <alignment horizontal="left" vertical="center" indent="4"/>
    </xf>
    <xf numFmtId="0" fontId="0" fillId="6" borderId="4" xfId="0" applyFill="1" applyBorder="1" applyAlignment="1">
      <alignment horizontal="center" vertical="center" wrapText="1"/>
    </xf>
    <xf numFmtId="0" fontId="0" fillId="6" borderId="10" xfId="0" applyFill="1" applyBorder="1" applyAlignment="1">
      <alignment horizontal="center" vertical="center" wrapText="1"/>
    </xf>
    <xf numFmtId="0" fontId="14" fillId="6" borderId="4" xfId="0" applyFont="1" applyFill="1" applyBorder="1" applyAlignment="1">
      <alignment horizontal="left" vertical="center" indent="3"/>
    </xf>
    <xf numFmtId="0" fontId="0" fillId="6" borderId="2" xfId="0" applyFill="1" applyBorder="1" applyAlignment="1">
      <alignment horizontal="center" vertical="center" wrapText="1"/>
    </xf>
    <xf numFmtId="0" fontId="18" fillId="0" borderId="0" xfId="0" applyFont="1" applyAlignment="1">
      <alignment horizontal="left" vertical="center" indent="1"/>
    </xf>
    <xf numFmtId="0" fontId="18" fillId="0" borderId="0" xfId="0" applyFont="1" applyAlignment="1">
      <alignment vertical="top"/>
    </xf>
    <xf numFmtId="0" fontId="25" fillId="0" borderId="0" xfId="0" applyFont="1" applyAlignment="1">
      <alignment horizontal="left" vertical="center"/>
    </xf>
    <xf numFmtId="0" fontId="5" fillId="4" borderId="0" xfId="0" applyFont="1" applyFill="1" applyAlignment="1">
      <alignment horizontal="left" vertical="center" wrapText="1"/>
    </xf>
    <xf numFmtId="0" fontId="5" fillId="4" borderId="0" xfId="0" applyFont="1" applyFill="1" applyAlignment="1">
      <alignment vertical="center" wrapText="1"/>
    </xf>
    <xf numFmtId="0" fontId="17" fillId="0" borderId="0" xfId="0" applyFont="1" applyAlignment="1">
      <alignment vertical="center" wrapText="1"/>
    </xf>
    <xf numFmtId="0" fontId="5" fillId="0" borderId="6" xfId="0" applyFont="1" applyBorder="1" applyAlignment="1">
      <alignment horizontal="left" vertical="top" wrapText="1" indent="1"/>
    </xf>
    <xf numFmtId="0" fontId="5" fillId="0" borderId="9" xfId="0" applyFont="1" applyBorder="1" applyAlignment="1">
      <alignment horizontal="left" vertical="center" wrapText="1" indent="1"/>
    </xf>
    <xf numFmtId="0" fontId="19" fillId="4" borderId="0" xfId="0" applyFont="1" applyFill="1" applyAlignment="1">
      <alignment horizontal="center" vertical="center" wrapText="1"/>
    </xf>
    <xf numFmtId="0" fontId="0" fillId="0" borderId="0" xfId="0" applyAlignment="1">
      <alignment vertical="center"/>
    </xf>
    <xf numFmtId="0" fontId="0" fillId="0" borderId="4" xfId="0" applyBorder="1" applyAlignment="1">
      <alignment vertical="center"/>
    </xf>
    <xf numFmtId="0" fontId="20" fillId="0" borderId="0" xfId="0" applyFont="1" applyAlignment="1">
      <alignment vertical="center"/>
    </xf>
    <xf numFmtId="0" fontId="5" fillId="0" borderId="0" xfId="0" applyFont="1" applyAlignment="1">
      <alignment horizontal="right" vertical="center" wrapText="1"/>
    </xf>
    <xf numFmtId="0" fontId="5" fillId="4" borderId="9" xfId="0" applyFont="1" applyFill="1" applyBorder="1" applyAlignment="1">
      <alignment vertical="center" wrapText="1"/>
    </xf>
    <xf numFmtId="0" fontId="5" fillId="0" borderId="5" xfId="0" applyFont="1" applyBorder="1" applyAlignment="1">
      <alignment vertical="center" wrapText="1"/>
    </xf>
    <xf numFmtId="0" fontId="0" fillId="4" borderId="3" xfId="0" applyFill="1" applyBorder="1" applyAlignment="1">
      <alignment horizontal="center" vertical="center" wrapText="1"/>
    </xf>
    <xf numFmtId="0" fontId="5" fillId="0" borderId="12" xfId="0" applyFont="1" applyBorder="1" applyAlignment="1">
      <alignment vertical="center" wrapText="1"/>
    </xf>
    <xf numFmtId="0" fontId="5" fillId="0" borderId="8" xfId="0" applyFont="1" applyBorder="1" applyAlignment="1">
      <alignmen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22" fillId="0" borderId="0" xfId="0" applyFont="1" applyAlignment="1">
      <alignment vertical="center" wrapText="1"/>
    </xf>
    <xf numFmtId="0" fontId="24" fillId="4" borderId="6" xfId="0" applyFont="1" applyFill="1" applyBorder="1" applyAlignment="1">
      <alignment horizontal="left" vertical="center" wrapText="1"/>
    </xf>
    <xf numFmtId="0" fontId="24" fillId="4" borderId="6" xfId="0" applyFont="1" applyFill="1" applyBorder="1" applyAlignment="1">
      <alignment horizontal="center" vertical="center" wrapText="1"/>
    </xf>
    <xf numFmtId="0" fontId="18" fillId="4" borderId="6" xfId="0" applyFont="1" applyFill="1" applyBorder="1" applyAlignment="1">
      <alignment horizontal="center" vertical="center" wrapText="1"/>
    </xf>
    <xf numFmtId="0" fontId="24" fillId="4" borderId="0" xfId="0" applyFont="1" applyFill="1" applyAlignment="1">
      <alignment horizontal="center" vertical="center" wrapText="1"/>
    </xf>
    <xf numFmtId="0" fontId="5" fillId="0" borderId="0" xfId="0" applyFont="1" applyAlignment="1">
      <alignment horizontal="right" vertical="top" wrapText="1"/>
    </xf>
    <xf numFmtId="168" fontId="0" fillId="7" borderId="2" xfId="0" applyNumberFormat="1" applyFill="1" applyBorder="1" applyAlignment="1" applyProtection="1">
      <alignment horizontal="left" vertical="center" wrapText="1"/>
      <protection locked="0"/>
    </xf>
    <xf numFmtId="168" fontId="0" fillId="7" borderId="3" xfId="0" applyNumberFormat="1" applyFill="1" applyBorder="1" applyAlignment="1" applyProtection="1">
      <alignment horizontal="left" vertical="center" wrapText="1"/>
      <protection locked="0"/>
    </xf>
    <xf numFmtId="0" fontId="5" fillId="8" borderId="1" xfId="0" applyFont="1" applyFill="1" applyBorder="1" applyAlignment="1">
      <alignment horizontal="left" vertical="center" wrapText="1"/>
    </xf>
    <xf numFmtId="0" fontId="0" fillId="0" borderId="12" xfId="0" applyBorder="1" applyAlignment="1">
      <alignment horizontal="center" vertical="center" wrapText="1"/>
    </xf>
    <xf numFmtId="0" fontId="21" fillId="0" borderId="0" xfId="0" applyFont="1" applyAlignment="1">
      <alignment vertical="center" wrapText="1"/>
    </xf>
    <xf numFmtId="0" fontId="14" fillId="6" borderId="9" xfId="0" applyFont="1" applyFill="1" applyBorder="1" applyAlignment="1">
      <alignment horizontal="left" vertical="center"/>
    </xf>
    <xf numFmtId="0" fontId="14" fillId="6" borderId="4" xfId="0" applyFont="1" applyFill="1" applyBorder="1" applyAlignment="1">
      <alignment horizontal="left" vertical="center"/>
    </xf>
    <xf numFmtId="0" fontId="14" fillId="6" borderId="4" xfId="0" applyFont="1" applyFill="1" applyBorder="1" applyAlignment="1">
      <alignment horizontal="left" vertical="center" indent="2"/>
    </xf>
    <xf numFmtId="0" fontId="15" fillId="6" borderId="2" xfId="0" applyFont="1" applyFill="1" applyBorder="1" applyAlignment="1">
      <alignment horizontal="center" vertical="top"/>
    </xf>
    <xf numFmtId="4" fontId="0" fillId="7" borderId="1" xfId="0" applyNumberFormat="1" applyFill="1" applyBorder="1" applyAlignment="1" applyProtection="1">
      <alignment horizontal="right" vertical="center" wrapText="1"/>
      <protection locked="0"/>
    </xf>
    <xf numFmtId="0" fontId="5" fillId="4" borderId="0" xfId="0" applyFont="1" applyFill="1" applyAlignment="1">
      <alignment horizontal="center" vertical="center" wrapText="1"/>
    </xf>
    <xf numFmtId="0" fontId="5" fillId="4" borderId="0" xfId="0" applyFont="1" applyFill="1" applyAlignment="1">
      <alignment horizontal="right" vertical="center"/>
    </xf>
    <xf numFmtId="0" fontId="23" fillId="4" borderId="0" xfId="0" applyFont="1" applyFill="1" applyAlignment="1">
      <alignment horizontal="right" vertical="center"/>
    </xf>
    <xf numFmtId="0" fontId="12" fillId="4" borderId="0" xfId="0" applyFont="1" applyFill="1" applyAlignment="1">
      <alignment horizontal="center" vertical="center" wrapText="1"/>
    </xf>
    <xf numFmtId="0" fontId="0" fillId="4" borderId="5" xfId="0" applyFill="1" applyBorder="1" applyAlignment="1">
      <alignment horizontal="center" vertical="center" wrapText="1"/>
    </xf>
    <xf numFmtId="0" fontId="0" fillId="4" borderId="1" xfId="0" applyFill="1" applyBorder="1" applyAlignment="1">
      <alignment horizontal="center" vertical="center" wrapText="1"/>
    </xf>
    <xf numFmtId="0" fontId="5" fillId="0" borderId="12" xfId="0" applyFont="1" applyBorder="1" applyAlignment="1">
      <alignment horizontal="left" vertical="top" wrapText="1"/>
    </xf>
    <xf numFmtId="0" fontId="14" fillId="6" borderId="9" xfId="0" applyFont="1" applyFill="1" applyBorder="1" applyAlignment="1">
      <alignment horizontal="left" vertical="center" indent="2"/>
    </xf>
    <xf numFmtId="0" fontId="5" fillId="0" borderId="1" xfId="0" applyFont="1" applyBorder="1" applyAlignment="1">
      <alignment vertical="top" wrapText="1"/>
    </xf>
    <xf numFmtId="0" fontId="9" fillId="7" borderId="1" xfId="0" applyFont="1" applyFill="1" applyBorder="1" applyAlignment="1" applyProtection="1">
      <alignment horizontal="left" vertical="center" wrapText="1"/>
      <protection locked="0"/>
    </xf>
    <xf numFmtId="0" fontId="5" fillId="0" borderId="5" xfId="0" applyFont="1" applyBorder="1" applyAlignment="1">
      <alignment vertical="top" wrapText="1"/>
    </xf>
    <xf numFmtId="0" fontId="5" fillId="0" borderId="6" xfId="0" applyFont="1" applyBorder="1" applyAlignment="1">
      <alignment vertical="top"/>
    </xf>
    <xf numFmtId="0" fontId="17" fillId="0" borderId="0" xfId="0" applyFont="1" applyAlignment="1">
      <alignment horizontal="right" vertical="top" wrapText="1"/>
    </xf>
    <xf numFmtId="0" fontId="0" fillId="4" borderId="3" xfId="0" applyFill="1" applyBorder="1" applyAlignment="1">
      <alignment horizontal="left" vertical="center" wrapText="1" indent="1"/>
    </xf>
    <xf numFmtId="168" fontId="5" fillId="3" borderId="1" xfId="0" applyNumberFormat="1" applyFont="1" applyFill="1" applyBorder="1" applyAlignment="1">
      <alignment horizontal="left" vertical="center" wrapText="1" indent="1"/>
    </xf>
    <xf numFmtId="0" fontId="5" fillId="3" borderId="1" xfId="0" applyFont="1" applyFill="1" applyBorder="1" applyAlignment="1">
      <alignment horizontal="left" vertical="center" wrapText="1" indent="1"/>
    </xf>
    <xf numFmtId="0" fontId="5" fillId="4" borderId="1"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0" fillId="0" borderId="5" xfId="0" applyBorder="1" applyAlignment="1">
      <alignment horizontal="left" vertical="center" wrapText="1"/>
    </xf>
    <xf numFmtId="0" fontId="0" fillId="0" borderId="1" xfId="0" applyBorder="1" applyAlignment="1">
      <alignment horizontal="left" vertical="center" wrapText="1"/>
    </xf>
    <xf numFmtId="0" fontId="0" fillId="4" borderId="1" xfId="0" applyFill="1" applyBorder="1" applyAlignment="1">
      <alignment horizontal="center" vertical="center" wrapText="1"/>
    </xf>
    <xf numFmtId="0" fontId="0" fillId="3" borderId="3" xfId="0" applyFill="1" applyBorder="1" applyAlignment="1">
      <alignment horizontal="left" vertical="center" wrapText="1" indent="1"/>
    </xf>
    <xf numFmtId="0" fontId="0" fillId="3" borderId="1" xfId="0" applyFill="1" applyBorder="1" applyAlignment="1">
      <alignment horizontal="left" vertical="center" wrapText="1" indent="1"/>
    </xf>
    <xf numFmtId="0" fontId="0" fillId="3" borderId="1" xfId="0" applyFill="1" applyBorder="1" applyAlignment="1">
      <alignment horizontal="center" vertical="center" wrapText="1"/>
    </xf>
    <xf numFmtId="0" fontId="5" fillId="4" borderId="1" xfId="0" applyFont="1" applyFill="1" applyBorder="1" applyAlignment="1">
      <alignment horizontal="center" vertical="center"/>
    </xf>
    <xf numFmtId="0" fontId="5" fillId="4" borderId="5"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5" fillId="0" borderId="5" xfId="0" applyFont="1" applyBorder="1" applyAlignment="1">
      <alignment horizontal="left" vertical="top" wrapText="1"/>
    </xf>
    <xf numFmtId="0" fontId="5" fillId="0" borderId="12" xfId="0" applyFont="1" applyBorder="1" applyAlignment="1">
      <alignment horizontal="left" vertical="top" wrapText="1"/>
    </xf>
    <xf numFmtId="0" fontId="0" fillId="4" borderId="8" xfId="0" applyFill="1" applyBorder="1" applyAlignment="1">
      <alignment horizontal="center" vertical="center" wrapText="1"/>
    </xf>
    <xf numFmtId="0" fontId="0" fillId="3" borderId="8" xfId="0" applyFill="1" applyBorder="1" applyAlignment="1">
      <alignment horizontal="left" vertical="center" wrapText="1" indent="1"/>
    </xf>
    <xf numFmtId="0" fontId="5" fillId="0" borderId="8" xfId="0" applyFont="1" applyBorder="1" applyAlignment="1">
      <alignment horizontal="left" vertical="top" wrapText="1"/>
    </xf>
    <xf numFmtId="0" fontId="5" fillId="0" borderId="12" xfId="0" applyFont="1" applyBorder="1" applyAlignment="1">
      <alignment vertical="center" wrapText="1"/>
    </xf>
    <xf numFmtId="0" fontId="5" fillId="0" borderId="0" xfId="0" applyFont="1" applyAlignment="1">
      <alignment horizontal="left" vertical="top" wrapText="1"/>
    </xf>
    <xf numFmtId="0" fontId="26" fillId="0" borderId="0" xfId="0" applyFont="1" applyAlignment="1">
      <alignment horizontal="left" vertical="top" wrapText="1"/>
    </xf>
    <xf numFmtId="168" fontId="0" fillId="7" borderId="5" xfId="0" applyNumberFormat="1" applyFill="1" applyBorder="1" applyAlignment="1" applyProtection="1">
      <alignment horizontal="center" vertical="center" wrapText="1"/>
      <protection locked="0"/>
    </xf>
    <xf numFmtId="0" fontId="0" fillId="7" borderId="8" xfId="0" applyFill="1" applyBorder="1" applyAlignment="1" applyProtection="1">
      <alignment horizontal="center" vertical="center" wrapText="1"/>
      <protection locked="0"/>
    </xf>
    <xf numFmtId="0" fontId="5" fillId="8" borderId="1" xfId="0" applyFont="1" applyFill="1" applyBorder="1" applyAlignment="1">
      <alignment horizontal="center" vertical="center" wrapText="1"/>
    </xf>
    <xf numFmtId="168" fontId="0" fillId="7" borderId="1" xfId="0" applyNumberFormat="1"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5" fillId="0" borderId="1" xfId="14" applyNumberFormat="1" applyFont="1" applyBorder="1" applyAlignment="1">
      <alignment horizontal="center" vertical="center" wrapText="1"/>
    </xf>
    <xf numFmtId="0" fontId="24" fillId="4" borderId="6" xfId="0" applyFont="1" applyFill="1" applyBorder="1" applyAlignment="1">
      <alignment horizontal="center" vertical="center" wrapText="1"/>
    </xf>
    <xf numFmtId="0" fontId="5" fillId="3" borderId="1" xfId="14" applyNumberFormat="1" applyFont="1" applyFill="1" applyBorder="1" applyAlignment="1">
      <alignment horizontal="left" vertical="center" wrapText="1" indent="1"/>
    </xf>
    <xf numFmtId="0" fontId="13" fillId="0" borderId="9" xfId="14" applyNumberFormat="1" applyFont="1" applyBorder="1" applyAlignment="1">
      <alignment horizontal="center" vertical="center" wrapText="1"/>
    </xf>
    <xf numFmtId="0" fontId="13" fillId="0" borderId="9" xfId="0" applyFont="1" applyBorder="1" applyAlignment="1">
      <alignment horizontal="center" vertical="center" wrapText="1"/>
    </xf>
    <xf numFmtId="0" fontId="1" fillId="4" borderId="3" xfId="14" applyNumberFormat="1" applyFill="1" applyBorder="1" applyAlignment="1">
      <alignment horizontal="center" vertical="center" wrapText="1"/>
    </xf>
    <xf numFmtId="0" fontId="1" fillId="4" borderId="6" xfId="14" applyNumberFormat="1" applyFill="1" applyBorder="1" applyAlignment="1">
      <alignment horizontal="center" vertical="center" wrapText="1"/>
    </xf>
    <xf numFmtId="0" fontId="0" fillId="4" borderId="4" xfId="0" applyFill="1" applyBorder="1" applyAlignment="1">
      <alignment horizontal="center" vertical="center" wrapText="1"/>
    </xf>
    <xf numFmtId="0" fontId="0" fillId="4" borderId="2" xfId="0" applyFill="1" applyBorder="1" applyAlignment="1">
      <alignment horizontal="center" vertical="center" wrapText="1"/>
    </xf>
    <xf numFmtId="0" fontId="5" fillId="4" borderId="5" xfId="14" applyNumberFormat="1" applyFont="1" applyFill="1" applyBorder="1" applyAlignment="1">
      <alignment horizontal="center" vertical="center" wrapText="1"/>
    </xf>
    <xf numFmtId="0" fontId="5" fillId="4" borderId="12" xfId="14" applyNumberFormat="1" applyFont="1" applyFill="1" applyBorder="1" applyAlignment="1">
      <alignment horizontal="center" vertical="center" wrapText="1"/>
    </xf>
    <xf numFmtId="0" fontId="5" fillId="4" borderId="8" xfId="14" applyNumberFormat="1" applyFont="1" applyFill="1" applyBorder="1" applyAlignment="1">
      <alignment horizontal="center" vertical="center" wrapText="1"/>
    </xf>
    <xf numFmtId="49" fontId="5" fillId="4" borderId="1" xfId="12" applyFill="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4" borderId="12" xfId="0" applyFont="1" applyFill="1" applyBorder="1" applyAlignment="1">
      <alignment horizontal="center" vertical="center" wrapText="1"/>
    </xf>
    <xf numFmtId="0" fontId="5" fillId="0" borderId="9" xfId="0" applyFont="1" applyBorder="1" applyAlignment="1">
      <alignment horizontal="left" vertical="center" wrapText="1" indent="1"/>
    </xf>
    <xf numFmtId="0" fontId="0" fillId="4" borderId="1" xfId="0" applyFill="1" applyBorder="1" applyAlignment="1">
      <alignment horizontal="right" vertical="center" wrapText="1" indent="1"/>
    </xf>
    <xf numFmtId="0" fontId="5" fillId="0" borderId="1" xfId="0" applyFont="1" applyBorder="1" applyAlignment="1">
      <alignment horizontal="center" vertical="center" wrapText="1"/>
    </xf>
    <xf numFmtId="168" fontId="5" fillId="3" borderId="1" xfId="14" applyNumberFormat="1" applyFont="1" applyFill="1" applyBorder="1" applyAlignment="1">
      <alignment horizontal="left" vertical="center" wrapText="1" indent="1"/>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14" applyNumberFormat="1" applyFont="1" applyFill="1" applyBorder="1" applyAlignment="1">
      <alignment horizontal="left" vertical="center" wrapText="1"/>
    </xf>
    <xf numFmtId="0" fontId="5" fillId="3" borderId="4" xfId="14" applyNumberFormat="1" applyFont="1" applyFill="1" applyBorder="1" applyAlignment="1">
      <alignment horizontal="left" vertical="center" wrapText="1"/>
    </xf>
    <xf numFmtId="0" fontId="5" fillId="3" borderId="2" xfId="14" applyNumberFormat="1" applyFont="1" applyFill="1" applyBorder="1" applyAlignment="1">
      <alignment horizontal="left" vertical="center" wrapText="1"/>
    </xf>
    <xf numFmtId="0" fontId="5" fillId="5" borderId="3" xfId="0" applyFont="1" applyFill="1" applyBorder="1" applyAlignment="1" applyProtection="1">
      <alignment horizontal="left" vertical="center" wrapText="1"/>
      <protection locked="0"/>
    </xf>
    <xf numFmtId="0" fontId="5" fillId="5" borderId="4" xfId="0" applyFont="1" applyFill="1" applyBorder="1" applyAlignment="1" applyProtection="1">
      <alignment horizontal="left" vertical="center" wrapText="1"/>
      <protection locked="0"/>
    </xf>
    <xf numFmtId="0" fontId="5" fillId="5" borderId="2" xfId="0" applyFont="1" applyFill="1" applyBorder="1" applyAlignment="1" applyProtection="1">
      <alignment horizontal="left" vertical="center" wrapText="1"/>
      <protection locked="0"/>
    </xf>
    <xf numFmtId="0" fontId="5" fillId="5" borderId="3" xfId="14" applyNumberFormat="1" applyFont="1" applyFill="1" applyBorder="1" applyAlignment="1" applyProtection="1">
      <alignment horizontal="left" vertical="center" wrapText="1"/>
      <protection locked="0"/>
    </xf>
    <xf numFmtId="0" fontId="5" fillId="5" borderId="4" xfId="14" applyNumberFormat="1" applyFont="1" applyFill="1" applyBorder="1" applyAlignment="1" applyProtection="1">
      <alignment horizontal="left" vertical="center" wrapText="1"/>
      <protection locked="0"/>
    </xf>
    <xf numFmtId="0" fontId="5" fillId="5" borderId="2" xfId="14" applyNumberFormat="1" applyFont="1" applyFill="1" applyBorder="1" applyAlignment="1" applyProtection="1">
      <alignment horizontal="left" vertical="center" wrapText="1"/>
      <protection locked="0"/>
    </xf>
    <xf numFmtId="0" fontId="5" fillId="8" borderId="3" xfId="0" applyFont="1" applyFill="1" applyBorder="1" applyAlignment="1">
      <alignment horizontal="left" vertical="center" wrapText="1"/>
    </xf>
    <xf numFmtId="0" fontId="5" fillId="8" borderId="4" xfId="0" applyFont="1" applyFill="1" applyBorder="1" applyAlignment="1">
      <alignment horizontal="left" vertical="center" wrapText="1"/>
    </xf>
    <xf numFmtId="0" fontId="5" fillId="8" borderId="2" xfId="0" applyFont="1" applyFill="1" applyBorder="1" applyAlignment="1">
      <alignment horizontal="left" vertical="center" wrapText="1"/>
    </xf>
    <xf numFmtId="0" fontId="5" fillId="8" borderId="3" xfId="14" applyNumberFormat="1" applyFont="1" applyFill="1" applyBorder="1" applyAlignment="1">
      <alignment horizontal="left" vertical="center" wrapText="1"/>
    </xf>
    <xf numFmtId="0" fontId="5" fillId="8" borderId="4" xfId="14" applyNumberFormat="1" applyFont="1" applyFill="1" applyBorder="1" applyAlignment="1">
      <alignment horizontal="left" vertical="center" wrapText="1"/>
    </xf>
    <xf numFmtId="0" fontId="5" fillId="8" borderId="2" xfId="14" applyNumberFormat="1" applyFont="1" applyFill="1" applyBorder="1" applyAlignment="1">
      <alignment horizontal="left" vertical="center" wrapText="1"/>
    </xf>
    <xf numFmtId="0" fontId="16" fillId="0" borderId="1" xfId="0" applyFont="1" applyBorder="1" applyAlignment="1">
      <alignment horizontal="left" vertical="top" wrapText="1"/>
    </xf>
    <xf numFmtId="0" fontId="5" fillId="4" borderId="1" xfId="0" applyFont="1" applyFill="1" applyBorder="1" applyAlignment="1">
      <alignment horizontal="left"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1" xfId="0" applyFill="1" applyBorder="1" applyAlignment="1">
      <alignment horizontal="left" vertical="center" wrapText="1" indent="1"/>
    </xf>
    <xf numFmtId="0" fontId="14" fillId="6" borderId="5" xfId="0" applyFont="1" applyFill="1" applyBorder="1" applyAlignment="1">
      <alignment horizontal="center" vertical="center" textRotation="90" wrapText="1"/>
    </xf>
    <xf numFmtId="0" fontId="14" fillId="6" borderId="12" xfId="0" applyFont="1" applyFill="1" applyBorder="1" applyAlignment="1">
      <alignment horizontal="center" vertical="center" textRotation="90" wrapText="1"/>
    </xf>
    <xf numFmtId="0" fontId="14" fillId="6" borderId="8" xfId="0" applyFont="1" applyFill="1" applyBorder="1" applyAlignment="1">
      <alignment horizontal="center" vertical="center" textRotation="90" wrapText="1"/>
    </xf>
    <xf numFmtId="0" fontId="5" fillId="0" borderId="0" xfId="14" applyNumberFormat="1" applyFont="1" applyAlignment="1">
      <alignment horizontal="left" vertical="top" wrapText="1"/>
    </xf>
  </cellXfs>
  <cellStyles count="30">
    <cellStyle name=" 1" xfId="3" xr:uid="{931158FC-2363-446C-AD56-6983FD662A94}"/>
    <cellStyle name=" 1 2" xfId="4" xr:uid="{A46A20CB-1294-42CE-8F79-84831696C89F}"/>
    <cellStyle name=" 1_Stage1" xfId="3" xr:uid="{BD0DD875-054F-4306-8A86-D2487A495F55}"/>
    <cellStyle name="_Model_RAB Мой_PR.PROG.WARM.NOTCOMBI.2012.2.16_v1.4(04.04.11) " xfId="5" xr:uid="{53AF0595-6496-4611-BE12-FAD828475B57}"/>
    <cellStyle name="_Model_RAB Мой_Книга2_PR.PROG.WARM.NOTCOMBI.2012.2.16_v1.4(04.04.11) " xfId="5" xr:uid="{C18F3453-AF82-4B8E-87B4-A7C26C295E96}"/>
    <cellStyle name="_Model_RAB_MRSK_svod_PR.PROG.WARM.NOTCOMBI.2012.2.16_v1.4(04.04.11) " xfId="5" xr:uid="{2B79F998-FAB3-42A6-895F-12C890B00020}"/>
    <cellStyle name="_Model_RAB_MRSK_svod_Книга2_PR.PROG.WARM.NOTCOMBI.2012.2.16_v1.4(04.04.11) " xfId="5" xr:uid="{2D21EBD3-0502-498B-8C16-984D5C4B689D}"/>
    <cellStyle name="_МОДЕЛЬ_1 (2)_PR.PROG.WARM.NOTCOMBI.2012.2.16_v1.4(04.04.11) " xfId="5" xr:uid="{EC70EE49-90CC-4CE7-BCBD-33D7A37781C6}"/>
    <cellStyle name="_МОДЕЛЬ_1 (2)_Книга2_PR.PROG.WARM.NOTCOMBI.2012.2.16_v1.4(04.04.11) " xfId="5" xr:uid="{5325B9D7-E550-4545-9020-0BA48C20DB0D}"/>
    <cellStyle name="_пр 5 тариф RAB_PR.PROG.WARM.NOTCOMBI.2012.2.16_v1.4(04.04.11) " xfId="5" xr:uid="{8671C49E-E0F4-41F7-B673-BEB825384328}"/>
    <cellStyle name="_пр 5 тариф RAB_Книга2_PR.PROG.WARM.NOTCOMBI.2012.2.16_v1.4(04.04.11) " xfId="5" xr:uid="{BC69F3C7-A4FF-4E85-8469-17CD17845D3F}"/>
    <cellStyle name="_Расчет RAB_22072008_PR.PROG.WARM.NOTCOMBI.2012.2.16_v1.4(04.04.11) " xfId="5" xr:uid="{D4C20AF3-A470-4649-87F5-005DA670486D}"/>
    <cellStyle name="_Расчет RAB_22072008_Книга2_PR.PROG.WARM.NOTCOMBI.2012.2.16_v1.4(04.04.11) " xfId="5" xr:uid="{7F29D85F-9076-4A03-8786-3D70A53D8F70}"/>
    <cellStyle name="_Расчет RAB_Лен и МОЭСК_с 2010 года_14.04.2009_со сглаж_version 3.0_без ФСК_PR.PROG.WARM.NOTCOMBI.2012.2.16_v1.4(04.04.11) " xfId="5" xr:uid="{9847F12D-EAF9-4B24-8730-79432E48B28A}"/>
    <cellStyle name="_Расчет RAB_Лен и МОЭСК_с 2010 года_14.04.2009_со сглаж_version 3.0_без ФСК_Книга2_PR.PROG.WARM.NOTCOMBI.2012.2.16_v1.4(04.04.11) " xfId="5" xr:uid="{409BAE9E-CAE3-4F6B-ABB5-9E3726089CCB}"/>
    <cellStyle name="currency1" xfId="6" xr:uid="{FB12406C-9DDD-457C-856E-C1494F87FE25}"/>
    <cellStyle name="Currency2" xfId="7" xr:uid="{1B3156AF-F96E-4062-BB7F-4E7672315CB6}"/>
    <cellStyle name="currency3" xfId="8" xr:uid="{4DA5BAA8-AAB2-4CB8-AE4D-BD20E4D60FF2}"/>
    <cellStyle name="currency4" xfId="9" xr:uid="{611F34CC-59F6-45DC-B893-66150863CF50}"/>
    <cellStyle name="Followed Hyperlink" xfId="10" xr:uid="{C58F8354-A5FD-411D-909A-1174FEAD8C05}"/>
    <cellStyle name="normal" xfId="2" xr:uid="{71153C23-C7AA-4F2E-88DC-D79FBE7774B3}"/>
    <cellStyle name="Normal1" xfId="11" xr:uid="{A50AC97F-FC05-400C-82EC-53F4F1A4C340}"/>
    <cellStyle name="Normal2" xfId="7" xr:uid="{5EE9E3B5-B454-4581-B468-906117532286}"/>
    <cellStyle name="Percent1" xfId="7" xr:uid="{CAE32B37-BB35-4663-9FB5-512A76DB63DD}"/>
    <cellStyle name="Обычный" xfId="0" builtinId="0"/>
    <cellStyle name="Обычный 10" xfId="12" xr:uid="{A26CDF80-C99B-4165-AB3C-9D05BD1A0CF8}"/>
    <cellStyle name="Обычный 16" xfId="13" xr:uid="{4F119BE6-B6C1-45FE-94F6-2EE614054E2C}"/>
    <cellStyle name="Обычный 2" xfId="14" xr:uid="{EC9A3597-F894-428C-864F-F3A5E12E7954}"/>
    <cellStyle name="Обычный 3" xfId="1" xr:uid="{42E65C06-0EB6-4130-B192-6A454A05BDF8}"/>
    <cellStyle name="Открывавшаяся гиперссылка" xfId="15" xr:uid="{6A7B1C4D-D84D-404F-8474-B16D66A7ED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Utviv_Backup\&#1055;&#1069;&#1054;\&#1064;&#1072;&#1073;&#1083;&#1086;&#1085;&#1099;\2025\INFO.REQUEST%20&#1087;&#1088;&#1077;&#1076;&#1083;&#1086;&#1078;&#1077;&#1085;&#1080;&#1077;%202026\PP108.OPEN.INFO.REQUEST.HOTVSNA.EIAS_export.xlsx" TargetMode="External"/><Relationship Id="rId1" Type="http://schemas.openxmlformats.org/officeDocument/2006/relationships/externalLinkPath" Target="file:///S:\Utviv_Backup\&#1055;&#1069;&#1054;\&#1064;&#1072;&#1073;&#1083;&#1086;&#1085;&#1099;\2025\INFO.REQUEST%20&#1087;&#1088;&#1077;&#1076;&#1083;&#1086;&#1078;&#1077;&#1085;&#1080;&#1077;%202026\PP108.OPEN.INFO.REQUEST.HOTVSNA.EIAS_ex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sheetData sheetId="1">
        <row r="21">
          <cell r="F21">
            <v>45044</v>
          </cell>
        </row>
        <row r="22">
          <cell r="F22" t="str">
            <v>Исх-780</v>
          </cell>
        </row>
        <row r="26">
          <cell r="F26">
            <v>45777</v>
          </cell>
        </row>
        <row r="27">
          <cell r="F27" t="str">
            <v>Исх-851</v>
          </cell>
        </row>
        <row r="31">
          <cell r="F31" t="str">
            <v>Лянторское городское муниципальное унитарное предприятие "Управление тепловодоснабжения и водоотведения"</v>
          </cell>
        </row>
      </sheetData>
      <sheetData sheetId="2"/>
      <sheetData sheetId="3"/>
      <sheetData sheetId="4">
        <row r="13">
          <cell r="AC13" t="str">
            <v>pIns_PT_VTAR_A</v>
          </cell>
          <cell r="AD13" t="str">
            <v>pt_ntar_1</v>
          </cell>
          <cell r="AE13" t="str">
            <v>pt_ter_1</v>
          </cell>
          <cell r="AF13" t="str">
            <v>pt_cs_1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N13">
            <v>0</v>
          </cell>
          <cell r="AO13" t="str">
            <v>.</v>
          </cell>
          <cell r="AP13" t="str">
            <v>..</v>
          </cell>
        </row>
        <row r="18">
          <cell r="AC18" t="str">
            <v>pIns_PT_VTAR_B</v>
          </cell>
          <cell r="AD18" t="str">
            <v>pt_ntar_2</v>
          </cell>
          <cell r="AE18" t="str">
            <v>pt_ter_2</v>
          </cell>
          <cell r="AF18" t="str">
            <v>pt_cs_2</v>
          </cell>
          <cell r="AH18" t="str">
            <v/>
          </cell>
          <cell r="AJ18" t="str">
            <v/>
          </cell>
          <cell r="AK18" t="str">
            <v/>
          </cell>
          <cell r="AL18" t="str">
            <v/>
          </cell>
          <cell r="AN18">
            <v>0</v>
          </cell>
          <cell r="AO18" t="str">
            <v>.</v>
          </cell>
          <cell r="AP18" t="str">
            <v>..</v>
          </cell>
        </row>
        <row r="23">
          <cell r="AC23" t="str">
            <v>pIns_PT_VTAR_B</v>
          </cell>
          <cell r="AD23" t="str">
            <v>pt_ntar_2</v>
          </cell>
          <cell r="AE23" t="str">
            <v>pt_ter_2</v>
          </cell>
          <cell r="AF23" t="str">
            <v>pt_cs_2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N23">
            <v>0</v>
          </cell>
          <cell r="AO23" t="str">
            <v>.</v>
          </cell>
          <cell r="AP23" t="str">
            <v>..</v>
          </cell>
        </row>
        <row r="28">
          <cell r="AC28" t="str">
            <v>pIns_PT_VTAR_C</v>
          </cell>
          <cell r="AD28" t="str">
            <v>pt_ntar_3</v>
          </cell>
          <cell r="AE28" t="str">
            <v>pt_ter_3</v>
          </cell>
          <cell r="AF28" t="str">
            <v>pt_cs_3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N28">
            <v>0</v>
          </cell>
          <cell r="AO28" t="str">
            <v>.</v>
          </cell>
          <cell r="AP28" t="str">
            <v>..</v>
          </cell>
        </row>
        <row r="33">
          <cell r="AC33" t="str">
            <v>pIns_PT_VTAR_D</v>
          </cell>
          <cell r="AD33" t="str">
            <v>pt_ntar_4</v>
          </cell>
          <cell r="AE33" t="str">
            <v>pt_ter_4</v>
          </cell>
          <cell r="AF33" t="str">
            <v>pt_cs_4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N33">
            <v>0</v>
          </cell>
          <cell r="AO33" t="str">
            <v>.</v>
          </cell>
          <cell r="AP33" t="str">
            <v>..</v>
          </cell>
        </row>
        <row r="38">
          <cell r="AC38" t="str">
            <v>pIns_PT_VTAR_E1</v>
          </cell>
          <cell r="AD38" t="str">
            <v>pt_ntar_5</v>
          </cell>
          <cell r="AE38" t="str">
            <v>pt_ter_5</v>
          </cell>
          <cell r="AF38" t="str">
            <v>pt_cs_5</v>
          </cell>
          <cell r="AH38" t="str">
            <v>Тарифы на услуги по передаче тепловой энергии</v>
          </cell>
          <cell r="AJ38" t="str">
            <v/>
          </cell>
          <cell r="AK38" t="str">
            <v/>
          </cell>
          <cell r="AL38" t="str">
            <v/>
          </cell>
          <cell r="AN38">
            <v>0</v>
          </cell>
          <cell r="AO38" t="str">
            <v>.</v>
          </cell>
          <cell r="AP38" t="str">
            <v>..</v>
          </cell>
        </row>
        <row r="43">
          <cell r="AC43" t="str">
            <v>pIns_PT_VTAR_E2</v>
          </cell>
          <cell r="AD43" t="str">
            <v>pt_ntar_6</v>
          </cell>
          <cell r="AE43" t="str">
            <v>pt_ter_6</v>
          </cell>
          <cell r="AF43" t="str">
            <v>pt_cs_6</v>
          </cell>
          <cell r="AH43" t="str">
            <v>Тарифы на услуги по передаче теплоносителя</v>
          </cell>
          <cell r="AJ43" t="str">
            <v/>
          </cell>
          <cell r="AK43" t="str">
            <v/>
          </cell>
          <cell r="AL43" t="str">
            <v/>
          </cell>
          <cell r="AN43">
            <v>0</v>
          </cell>
          <cell r="AO43" t="str">
            <v>.</v>
          </cell>
          <cell r="AP43" t="str">
            <v>..</v>
          </cell>
        </row>
        <row r="48">
          <cell r="AC48" t="str">
            <v>pIns_PT_VTAR_F</v>
          </cell>
          <cell r="AD48" t="str">
            <v>pt_ntar_7</v>
          </cell>
          <cell r="AE48" t="str">
            <v>pt_ter_7</v>
          </cell>
          <cell r="AF48" t="str">
            <v>pt_cs_7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N48">
            <v>0</v>
          </cell>
          <cell r="AO48" t="str">
            <v>.</v>
          </cell>
          <cell r="AP48" t="str">
            <v>..</v>
          </cell>
        </row>
        <row r="53">
          <cell r="AC53" t="str">
            <v>pIns_PT_VTAR_G</v>
          </cell>
          <cell r="AD53" t="str">
            <v>pt_ntar_8</v>
          </cell>
          <cell r="AE53" t="str">
            <v>pt_ter_8</v>
          </cell>
          <cell r="AF53" t="str">
            <v>pt_cs_8</v>
          </cell>
          <cell r="AH53" t="str">
            <v>Плата за подключение (технологическое присоединение) к системе теплоснабжения</v>
          </cell>
          <cell r="AJ53" t="str">
            <v/>
          </cell>
          <cell r="AK53" t="str">
            <v/>
          </cell>
          <cell r="AL53" t="str">
            <v/>
          </cell>
          <cell r="AN53">
            <v>0</v>
          </cell>
          <cell r="AO53" t="str">
            <v>.</v>
          </cell>
          <cell r="AP53" t="str">
            <v>..</v>
          </cell>
        </row>
        <row r="58">
          <cell r="AC58" t="str">
            <v>pIns_PT_VTAR_H</v>
          </cell>
          <cell r="AD58" t="str">
            <v>pt_ntar_20</v>
          </cell>
          <cell r="AE58" t="str">
            <v>pt_ter_20</v>
          </cell>
          <cell r="AF58" t="str">
            <v>pt_cs_20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N58">
            <v>0</v>
          </cell>
          <cell r="AO58" t="str">
            <v>.</v>
          </cell>
          <cell r="AP58" t="str">
            <v>..</v>
          </cell>
        </row>
        <row r="63">
          <cell r="AC63" t="str">
            <v>pIns_PT_VTAR_I</v>
          </cell>
          <cell r="AD63" t="str">
            <v>pt_ntar_21</v>
          </cell>
          <cell r="AE63" t="str">
            <v>pt_ter_21</v>
          </cell>
          <cell r="AF63" t="str">
            <v>pt_cs_21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N63">
            <v>0</v>
          </cell>
          <cell r="AO63" t="str">
            <v>.</v>
          </cell>
          <cell r="AP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
          </cell>
          <cell r="AK79" t="str">
            <v/>
          </cell>
          <cell r="AL79" t="str">
            <v/>
          </cell>
          <cell r="AN79">
            <v>0</v>
          </cell>
          <cell r="AO79" t="str">
            <v>.</v>
          </cell>
          <cell r="AP79" t="str">
            <v>..</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N84">
            <v>0</v>
          </cell>
          <cell r="AO84" t="str">
            <v>.</v>
          </cell>
          <cell r="AP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N89">
            <v>0</v>
          </cell>
          <cell r="AO89" t="str">
            <v>.</v>
          </cell>
          <cell r="AP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N94">
            <v>0</v>
          </cell>
          <cell r="AO94" t="str">
            <v>.</v>
          </cell>
          <cell r="AP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N99">
            <v>0</v>
          </cell>
          <cell r="AO99" t="str">
            <v>.</v>
          </cell>
          <cell r="AP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Тариф на горячую воду в закрытой системе горячего водоснабжения</v>
          </cell>
          <cell r="AK105" t="str">
            <v>без дифференциации</v>
          </cell>
          <cell r="AL105" t="str">
            <v>без дифференциации</v>
          </cell>
          <cell r="AN105">
            <v>1</v>
          </cell>
          <cell r="AO105" t="str">
            <v>1.1</v>
          </cell>
          <cell r="AP105" t="str">
            <v>1.1.1</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N110">
            <v>0</v>
          </cell>
          <cell r="AO110" t="str">
            <v>.</v>
          </cell>
          <cell r="AP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N115">
            <v>0</v>
          </cell>
          <cell r="AO115" t="str">
            <v>.</v>
          </cell>
          <cell r="AP115" t="str">
            <v>..</v>
          </cell>
        </row>
        <row r="121">
          <cell r="AC121" t="str">
            <v>pIns_PT_VTAR_A_VOTV</v>
          </cell>
          <cell r="AD121" t="str">
            <v>pt_ntar_17</v>
          </cell>
          <cell r="AE121" t="str">
            <v>pt_ter_17</v>
          </cell>
          <cell r="AF121" t="str">
            <v>pt_cs_17</v>
          </cell>
          <cell r="AH121" t="str">
            <v>Тариф на водоотведение</v>
          </cell>
          <cell r="AJ121" t="str">
            <v/>
          </cell>
          <cell r="AK121" t="str">
            <v/>
          </cell>
          <cell r="AL121" t="str">
            <v/>
          </cell>
          <cell r="AN121">
            <v>0</v>
          </cell>
          <cell r="AO121" t="str">
            <v>.</v>
          </cell>
          <cell r="AP121" t="str">
            <v>..</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N126">
            <v>0</v>
          </cell>
          <cell r="AO126" t="str">
            <v>.</v>
          </cell>
          <cell r="AP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N131">
            <v>0</v>
          </cell>
          <cell r="AO131" t="str">
            <v>.</v>
          </cell>
          <cell r="AP131"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ow r="2">
          <cell r="O2" t="str">
            <v>вода</v>
          </cell>
          <cell r="Q2" t="str">
            <v>без дифференциации</v>
          </cell>
          <cell r="R2" t="str">
            <v>организации-перепродавцы</v>
          </cell>
        </row>
        <row r="3">
          <cell r="O3" t="str">
            <v>пар</v>
          </cell>
          <cell r="Q3" t="str">
            <v>к коллектору источника тепловой энергии</v>
          </cell>
          <cell r="R3" t="str">
            <v>бюджетные организации</v>
          </cell>
        </row>
        <row r="4">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row>
        <row r="5">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row>
        <row r="6">
          <cell r="O6" t="str">
            <v>отборный пар, 7-13 кг/см2</v>
          </cell>
          <cell r="R6" t="str">
            <v>без дифференциации</v>
          </cell>
        </row>
        <row r="7">
          <cell r="O7" t="str">
            <v>отборный пар, &gt; 13 кг/см2</v>
          </cell>
        </row>
        <row r="8">
          <cell r="O8" t="str">
            <v>острый и редуцированный пар</v>
          </cell>
        </row>
        <row r="9">
          <cell r="O9" t="str">
            <v>горячая вода в системе централизованного теплоснабжения на отопление</v>
          </cell>
        </row>
        <row r="10">
          <cell r="O10" t="str">
            <v>горячая вода в системе централизованного теплоснабжения на горячее водоснабжение</v>
          </cell>
        </row>
        <row r="11">
          <cell r="O11" t="str">
            <v>прочее</v>
          </cell>
        </row>
        <row r="12">
          <cell r="O12" t="str">
            <v>без дифференциации</v>
          </cell>
        </row>
        <row r="36">
          <cell r="E36" t="str">
            <v>HOTVSNA</v>
          </cell>
          <cell r="F36" t="str">
            <v>горячего водоснабжения</v>
          </cell>
        </row>
        <row r="45">
          <cell r="E45" t="str">
            <v>R</v>
          </cell>
        </row>
      </sheetData>
      <sheetData sheetId="51"/>
      <sheetData sheetId="52"/>
      <sheetData sheetId="53"/>
      <sheetData sheetId="54"/>
      <sheetData sheetId="55"/>
      <sheetData sheetId="56"/>
      <sheetData sheetId="57"/>
      <sheetData sheetId="58"/>
      <sheetData sheetId="59"/>
      <sheetData sheetId="60"/>
      <sheetData sheetId="61">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sheetData>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ortal.eias.ru/Portal/DownloadPage.aspx?type=12&amp;guid=43b07d80-cd1c-4dbd-8e8b-f78114b3640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B7C39-471A-4B94-923A-A576579E76DE}">
  <dimension ref="A1:AD325"/>
  <sheetViews>
    <sheetView tabSelected="1" zoomScale="80" zoomScaleNormal="80" workbookViewId="0">
      <pane xSplit="2" ySplit="8" topLeftCell="C9" activePane="bottomRight" state="frozen"/>
      <selection pane="topRight" activeCell="C1" sqref="C1"/>
      <selection pane="bottomLeft" activeCell="A9" sqref="A9"/>
      <selection pane="bottomRight" activeCell="C9" sqref="C9"/>
    </sheetView>
  </sheetViews>
  <sheetFormatPr defaultColWidth="10.5703125" defaultRowHeight="14.25" customHeight="1"/>
  <cols>
    <col min="1" max="1" width="6" style="15" customWidth="1"/>
    <col min="2" max="2" width="51.5703125" style="15" customWidth="1"/>
    <col min="3" max="3" width="35" style="15" customWidth="1"/>
    <col min="4" max="4" width="3" style="15" customWidth="1"/>
    <col min="5" max="6" width="11" style="15" customWidth="1"/>
    <col min="7" max="8" width="35" style="15" customWidth="1"/>
    <col min="9" max="9" width="84" style="15" customWidth="1"/>
    <col min="10" max="10" width="10" style="15" customWidth="1"/>
    <col min="11" max="12" width="10" style="24" customWidth="1"/>
    <col min="13" max="29" width="10" style="15" customWidth="1"/>
    <col min="30" max="30" width="10.5703125" style="15"/>
    <col min="31" max="16384" width="10.5703125" style="18"/>
  </cols>
  <sheetData>
    <row r="1" spans="1:30" ht="24" customHeight="1">
      <c r="A1" s="12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B1" s="122"/>
      <c r="C1" s="122"/>
      <c r="D1" s="122"/>
      <c r="E1" s="122"/>
      <c r="F1" s="122"/>
      <c r="G1" s="122"/>
      <c r="H1" s="122"/>
      <c r="I1" s="122"/>
      <c r="AD1" s="15">
        <v>14</v>
      </c>
    </row>
    <row r="2" spans="1:30" ht="6.4" customHeight="1">
      <c r="A2" s="49"/>
      <c r="B2" s="81"/>
      <c r="C2" s="81"/>
      <c r="D2" s="81"/>
      <c r="E2" s="81"/>
      <c r="F2" s="81"/>
      <c r="G2" s="81"/>
      <c r="H2" s="53"/>
      <c r="I2" s="82"/>
      <c r="AD2" s="15">
        <v>6</v>
      </c>
    </row>
    <row r="3" spans="1:30" ht="24" customHeight="1">
      <c r="A3" s="49"/>
      <c r="B3" s="94" t="str">
        <f>"Дата подачи заявления об "&amp;IF(TITLE_DATE_PR_CHANGE="","утверждении","изменении")&amp;" тарифов"</f>
        <v>Дата подачи заявления об изменении тарифов</v>
      </c>
      <c r="C3" s="95">
        <f>IF(TITLE_DATE_PR_CHANGE="",IF(TITLE_DATE_PR="","",TITLE_DATE_PR),TITLE_DATE_PR_CHANGE)</f>
        <v>45777</v>
      </c>
      <c r="D3" s="95"/>
      <c r="E3" s="95"/>
      <c r="F3" s="95"/>
      <c r="G3" s="95"/>
      <c r="H3" s="95"/>
      <c r="I3" s="75"/>
      <c r="AD3" s="15">
        <v>23</v>
      </c>
    </row>
    <row r="4" spans="1:30" ht="24" customHeight="1">
      <c r="A4" s="49"/>
      <c r="B4" s="94" t="str">
        <f>"Номер подачи заявления об "&amp;IF(TITLE_DATE_PR_CHANGE="","утверждении","изменении")&amp;" тарифов"</f>
        <v>Номер подачи заявления об изменении тарифов</v>
      </c>
      <c r="C4" s="96" t="str">
        <f>IF(TITLE_NUMBER_PR_CHANGE="",IF(TITLE_NUMBER_PR="","",TITLE_NUMBER_PR),TITLE_NUMBER_PR_CHANGE)</f>
        <v>Исх-851</v>
      </c>
      <c r="D4" s="96"/>
      <c r="E4" s="96"/>
      <c r="F4" s="96"/>
      <c r="G4" s="96"/>
      <c r="H4" s="96"/>
      <c r="I4" s="75"/>
      <c r="AD4" s="15">
        <v>23</v>
      </c>
    </row>
    <row r="5" spans="1:30" ht="14.65" customHeight="1">
      <c r="A5" s="49"/>
      <c r="B5" s="81"/>
      <c r="C5" s="81"/>
      <c r="D5" s="81"/>
      <c r="E5" s="81"/>
      <c r="F5" s="81"/>
      <c r="G5" s="81"/>
      <c r="H5" s="83"/>
      <c r="I5" s="82"/>
      <c r="AD5" s="15">
        <v>14</v>
      </c>
    </row>
    <row r="6" spans="1:30" ht="21.95" customHeight="1">
      <c r="A6" s="97" t="s">
        <v>24</v>
      </c>
      <c r="B6" s="97"/>
      <c r="C6" s="97"/>
      <c r="D6" s="97"/>
      <c r="E6" s="97"/>
      <c r="F6" s="97"/>
      <c r="G6" s="97"/>
      <c r="H6" s="97"/>
      <c r="I6" s="105" t="s">
        <v>56</v>
      </c>
      <c r="AD6" s="15">
        <v>21</v>
      </c>
    </row>
    <row r="7" spans="1:30" ht="21.95" customHeight="1">
      <c r="A7" s="106" t="s">
        <v>25</v>
      </c>
      <c r="B7" s="108" t="s">
        <v>57</v>
      </c>
      <c r="C7" s="108" t="s">
        <v>0</v>
      </c>
      <c r="D7" s="110" t="s">
        <v>58</v>
      </c>
      <c r="E7" s="111"/>
      <c r="F7" s="112"/>
      <c r="G7" s="108" t="s">
        <v>59</v>
      </c>
      <c r="H7" s="108" t="s">
        <v>60</v>
      </c>
      <c r="I7" s="105"/>
      <c r="AD7" s="15">
        <v>21</v>
      </c>
    </row>
    <row r="8" spans="1:30" ht="21.95" customHeight="1">
      <c r="A8" s="107"/>
      <c r="B8" s="109"/>
      <c r="C8" s="109"/>
      <c r="D8" s="113" t="s">
        <v>61</v>
      </c>
      <c r="E8" s="114"/>
      <c r="F8" s="63" t="s">
        <v>62</v>
      </c>
      <c r="G8" s="109"/>
      <c r="H8" s="109"/>
      <c r="I8" s="105"/>
      <c r="AD8" s="15">
        <v>21</v>
      </c>
    </row>
    <row r="9" spans="1:30" ht="12.75" customHeight="1">
      <c r="A9" s="84"/>
      <c r="B9" s="84"/>
      <c r="C9" s="84"/>
      <c r="D9" s="98"/>
      <c r="E9" s="98"/>
      <c r="F9" s="84"/>
      <c r="G9" s="84"/>
      <c r="H9" s="84"/>
      <c r="I9" s="84"/>
      <c r="AD9" s="15">
        <v>12</v>
      </c>
    </row>
    <row r="10" spans="1:30" ht="19.899999999999999" customHeight="1">
      <c r="A10" s="85" t="s">
        <v>44</v>
      </c>
      <c r="B10" s="99" t="str">
        <f>"Предлагаемый метод регулирования"&amp;IF(TEMPLATE_SPHERE="HEAT"," в сфере "&amp;TEMPLATE_SPHERE_RUS,"")</f>
        <v>Предлагаемый метод регулирования</v>
      </c>
      <c r="C10" s="99"/>
      <c r="D10" s="100"/>
      <c r="E10" s="100"/>
      <c r="F10" s="100"/>
      <c r="G10" s="99" t="s">
        <v>54</v>
      </c>
      <c r="H10" s="100"/>
      <c r="I10" s="34"/>
      <c r="J10" s="75"/>
      <c r="AD10" s="15">
        <v>19</v>
      </c>
    </row>
    <row r="11" spans="1:30" ht="60.75" hidden="1" customHeight="1">
      <c r="A11" s="101"/>
      <c r="B11" s="102" t="e">
        <f>INDEX(PT_DIFFERENTIATION_VTAR,MATCH(#REF!,PT_DIFFERENTIATION_VTAR_ID,0))</f>
        <v>#REF!</v>
      </c>
      <c r="C11" s="104" t="e">
        <f>INDEX(PT_DIFFERENTIATION_NTAR,MATCH(#REF!,PT_DIFFERENTIATION_NTAR_ID,0))</f>
        <v>#REF!</v>
      </c>
      <c r="D11" s="64"/>
      <c r="E11" s="71"/>
      <c r="F11" s="72"/>
      <c r="G11" s="73"/>
      <c r="H11" s="64" t="s">
        <v>54</v>
      </c>
      <c r="I11" s="1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J11" s="75"/>
      <c r="AD11" s="15">
        <v>0</v>
      </c>
    </row>
    <row r="12" spans="1:30" s="15" customFormat="1" ht="18.75" hidden="1" customHeight="1">
      <c r="A12" s="101"/>
      <c r="B12" s="102"/>
      <c r="C12" s="104"/>
      <c r="D12" s="76"/>
      <c r="E12" s="77" t="s">
        <v>55</v>
      </c>
      <c r="F12" s="78"/>
      <c r="G12" s="76"/>
      <c r="H12" s="79"/>
      <c r="I12" s="116"/>
      <c r="J12" s="75"/>
      <c r="K12" s="24"/>
      <c r="L12" s="24"/>
      <c r="AD12" s="15">
        <v>0</v>
      </c>
    </row>
    <row r="13" spans="1:30" ht="0.75" hidden="1" customHeight="1">
      <c r="A13" s="101"/>
      <c r="B13" s="103"/>
      <c r="C13" s="88"/>
      <c r="D13" s="76"/>
      <c r="E13" s="77"/>
      <c r="F13" s="78"/>
      <c r="G13" s="76"/>
      <c r="H13" s="79"/>
      <c r="I13" s="116"/>
      <c r="J13" s="75"/>
      <c r="AD13" s="15">
        <v>0</v>
      </c>
    </row>
    <row r="14" spans="1:30" s="15" customFormat="1" ht="45" hidden="1" customHeight="1">
      <c r="A14" s="117"/>
      <c r="B14" s="118" t="e">
        <f>INDEX(PT_DIFFERENTIATION_VTAR,MATCH(#REF!,PT_DIFFERENTIATION_VTAR_ID,0))</f>
        <v>#REF!</v>
      </c>
      <c r="C14" s="104" t="e">
        <f>INDEX(PT_DIFFERENTIATION_NTAR,MATCH(#REF!,PT_DIFFERENTIATION_NTAR_ID,0))</f>
        <v>#REF!</v>
      </c>
      <c r="D14" s="64"/>
      <c r="E14" s="71"/>
      <c r="F14" s="72"/>
      <c r="G14" s="73"/>
      <c r="H14" s="64" t="s">
        <v>54</v>
      </c>
      <c r="I14" s="116"/>
      <c r="J14" s="75"/>
      <c r="K14" s="24"/>
      <c r="L14" s="24"/>
      <c r="AD14" s="15">
        <v>0</v>
      </c>
    </row>
    <row r="15" spans="1:30" s="15" customFormat="1" ht="18.75" hidden="1" customHeight="1">
      <c r="A15" s="117"/>
      <c r="B15" s="118"/>
      <c r="C15" s="104"/>
      <c r="D15" s="76"/>
      <c r="E15" s="77" t="s">
        <v>55</v>
      </c>
      <c r="F15" s="78"/>
      <c r="G15" s="76"/>
      <c r="H15" s="79"/>
      <c r="I15" s="116"/>
      <c r="J15" s="75"/>
      <c r="K15" s="24"/>
      <c r="L15" s="24"/>
      <c r="AD15" s="15">
        <v>0</v>
      </c>
    </row>
    <row r="16" spans="1:30" s="15" customFormat="1" ht="0.75" hidden="1" customHeight="1">
      <c r="A16" s="101"/>
      <c r="B16" s="103"/>
      <c r="C16" s="88"/>
      <c r="D16" s="76"/>
      <c r="E16" s="77"/>
      <c r="F16" s="78"/>
      <c r="G16" s="76"/>
      <c r="H16" s="79"/>
      <c r="I16" s="116"/>
      <c r="J16" s="75"/>
      <c r="K16" s="24"/>
      <c r="L16" s="24"/>
      <c r="AD16" s="15">
        <v>0</v>
      </c>
    </row>
    <row r="17" spans="1:30" s="15" customFormat="1" ht="45" hidden="1" customHeight="1">
      <c r="A17" s="101"/>
      <c r="B17" s="103" t="e">
        <f>INDEX(PT_DIFFERENTIATION_VTAR,MATCH(#REF!,PT_DIFFERENTIATION_VTAR_ID,0))</f>
        <v>#REF!</v>
      </c>
      <c r="C17" s="104" t="e">
        <f>INDEX(PT_DIFFERENTIATION_NTAR,MATCH(#REF!,PT_DIFFERENTIATION_NTAR_ID,0))</f>
        <v>#REF!</v>
      </c>
      <c r="D17" s="64"/>
      <c r="E17" s="71"/>
      <c r="F17" s="72"/>
      <c r="G17" s="73"/>
      <c r="H17" s="64" t="s">
        <v>54</v>
      </c>
      <c r="I17" s="116"/>
      <c r="J17" s="75"/>
      <c r="K17" s="24"/>
      <c r="L17" s="24"/>
      <c r="AD17" s="15">
        <v>0</v>
      </c>
    </row>
    <row r="18" spans="1:30" s="15" customFormat="1" ht="18.75" hidden="1" customHeight="1">
      <c r="A18" s="101"/>
      <c r="B18" s="103"/>
      <c r="C18" s="104"/>
      <c r="D18" s="76"/>
      <c r="E18" s="77" t="s">
        <v>55</v>
      </c>
      <c r="F18" s="78"/>
      <c r="G18" s="76"/>
      <c r="H18" s="79"/>
      <c r="I18" s="116"/>
      <c r="J18" s="75"/>
      <c r="K18" s="24"/>
      <c r="L18" s="24"/>
      <c r="AD18" s="15">
        <v>0</v>
      </c>
    </row>
    <row r="19" spans="1:30" s="15" customFormat="1" ht="0.75" hidden="1" customHeight="1">
      <c r="A19" s="101"/>
      <c r="B19" s="103"/>
      <c r="C19" s="88"/>
      <c r="D19" s="76"/>
      <c r="E19" s="77"/>
      <c r="F19" s="78"/>
      <c r="G19" s="76"/>
      <c r="H19" s="79"/>
      <c r="I19" s="116"/>
      <c r="J19" s="75"/>
      <c r="K19" s="24"/>
      <c r="L19" s="24"/>
      <c r="AD19" s="15">
        <v>0</v>
      </c>
    </row>
    <row r="20" spans="1:30" s="15" customFormat="1" ht="45" hidden="1" customHeight="1">
      <c r="A20" s="101"/>
      <c r="B20" s="103" t="e">
        <f>INDEX(PT_DIFFERENTIATION_VTAR,MATCH(#REF!,PT_DIFFERENTIATION_VTAR_ID,0))</f>
        <v>#REF!</v>
      </c>
      <c r="C20" s="104" t="e">
        <f>INDEX(PT_DIFFERENTIATION_NTAR,MATCH(#REF!,PT_DIFFERENTIATION_NTAR_ID,0))</f>
        <v>#REF!</v>
      </c>
      <c r="D20" s="64"/>
      <c r="E20" s="71"/>
      <c r="F20" s="72"/>
      <c r="G20" s="73"/>
      <c r="H20" s="64" t="s">
        <v>54</v>
      </c>
      <c r="I20" s="116"/>
      <c r="J20" s="75"/>
      <c r="K20" s="24"/>
      <c r="L20" s="24"/>
      <c r="AD20" s="15">
        <v>0</v>
      </c>
    </row>
    <row r="21" spans="1:30" s="15" customFormat="1" ht="18.75" hidden="1" customHeight="1">
      <c r="A21" s="101"/>
      <c r="B21" s="103"/>
      <c r="C21" s="104"/>
      <c r="D21" s="76"/>
      <c r="E21" s="77" t="s">
        <v>55</v>
      </c>
      <c r="F21" s="78"/>
      <c r="G21" s="76"/>
      <c r="H21" s="79"/>
      <c r="I21" s="116"/>
      <c r="J21" s="75"/>
      <c r="K21" s="24"/>
      <c r="L21" s="24"/>
      <c r="AD21" s="15">
        <v>0</v>
      </c>
    </row>
    <row r="22" spans="1:30" s="15" customFormat="1" ht="0.75" hidden="1" customHeight="1">
      <c r="A22" s="101"/>
      <c r="B22" s="103"/>
      <c r="C22" s="88"/>
      <c r="D22" s="76"/>
      <c r="E22" s="77"/>
      <c r="F22" s="78"/>
      <c r="G22" s="76"/>
      <c r="H22" s="79"/>
      <c r="I22" s="116"/>
      <c r="J22" s="75"/>
      <c r="K22" s="24"/>
      <c r="L22" s="24"/>
      <c r="AD22" s="15">
        <v>0</v>
      </c>
    </row>
    <row r="23" spans="1:30" s="15" customFormat="1" ht="18.75" hidden="1" customHeight="1">
      <c r="A23" s="101"/>
      <c r="B23" s="103" t="e">
        <f>INDEX(PT_DIFFERENTIATION_VTAR,MATCH(#REF!,PT_DIFFERENTIATION_VTAR_ID,0))</f>
        <v>#REF!</v>
      </c>
      <c r="C23" s="104" t="e">
        <f>INDEX(PT_DIFFERENTIATION_NTAR,MATCH(#REF!,PT_DIFFERENTIATION_NTAR_ID,0))</f>
        <v>#REF!</v>
      </c>
      <c r="D23" s="64"/>
      <c r="E23" s="71"/>
      <c r="F23" s="72"/>
      <c r="G23" s="73"/>
      <c r="H23" s="64" t="s">
        <v>54</v>
      </c>
      <c r="I23" s="116"/>
      <c r="J23" s="75"/>
      <c r="K23" s="24"/>
      <c r="L23" s="24"/>
      <c r="AD23" s="15">
        <v>0</v>
      </c>
    </row>
    <row r="24" spans="1:30" s="15" customFormat="1" ht="18.75" hidden="1" customHeight="1">
      <c r="A24" s="101"/>
      <c r="B24" s="103"/>
      <c r="C24" s="104"/>
      <c r="D24" s="76"/>
      <c r="E24" s="77" t="s">
        <v>55</v>
      </c>
      <c r="F24" s="78"/>
      <c r="G24" s="76"/>
      <c r="H24" s="79"/>
      <c r="I24" s="116"/>
      <c r="J24" s="75"/>
      <c r="K24" s="24"/>
      <c r="L24" s="24"/>
      <c r="AD24" s="15">
        <v>0</v>
      </c>
    </row>
    <row r="25" spans="1:30" s="15" customFormat="1" ht="0.75" hidden="1" customHeight="1">
      <c r="A25" s="101"/>
      <c r="B25" s="103"/>
      <c r="C25" s="88"/>
      <c r="D25" s="76"/>
      <c r="E25" s="77"/>
      <c r="F25" s="78"/>
      <c r="G25" s="76"/>
      <c r="H25" s="79"/>
      <c r="I25" s="116"/>
      <c r="J25" s="75"/>
      <c r="K25" s="24"/>
      <c r="L25" s="24"/>
      <c r="AD25" s="15">
        <v>0</v>
      </c>
    </row>
    <row r="26" spans="1:30" s="15" customFormat="1" ht="18.75" hidden="1" customHeight="1">
      <c r="A26" s="101"/>
      <c r="B26" s="103" t="e">
        <f>INDEX(PT_DIFFERENTIATION_VTAR,MATCH(#REF!,PT_DIFFERENTIATION_VTAR_ID,0))</f>
        <v>#REF!</v>
      </c>
      <c r="C26" s="104" t="e">
        <f>INDEX(PT_DIFFERENTIATION_NTAR,MATCH(#REF!,PT_DIFFERENTIATION_NTAR_ID,0))</f>
        <v>#REF!</v>
      </c>
      <c r="D26" s="64"/>
      <c r="E26" s="71"/>
      <c r="F26" s="72"/>
      <c r="G26" s="73"/>
      <c r="H26" s="64" t="s">
        <v>54</v>
      </c>
      <c r="I26" s="116"/>
      <c r="J26" s="75"/>
      <c r="K26" s="24"/>
      <c r="L26" s="24"/>
      <c r="AD26" s="15">
        <v>0</v>
      </c>
    </row>
    <row r="27" spans="1:30" s="15" customFormat="1" ht="18.75" hidden="1" customHeight="1">
      <c r="A27" s="101"/>
      <c r="B27" s="103"/>
      <c r="C27" s="104"/>
      <c r="D27" s="76"/>
      <c r="E27" s="77" t="s">
        <v>55</v>
      </c>
      <c r="F27" s="78"/>
      <c r="G27" s="76"/>
      <c r="H27" s="79"/>
      <c r="I27" s="116"/>
      <c r="J27" s="75"/>
      <c r="K27" s="24"/>
      <c r="L27" s="24"/>
      <c r="AD27" s="15">
        <v>0</v>
      </c>
    </row>
    <row r="28" spans="1:30" s="15" customFormat="1" ht="0.75" hidden="1" customHeight="1">
      <c r="A28" s="101"/>
      <c r="B28" s="103"/>
      <c r="C28" s="88"/>
      <c r="D28" s="76"/>
      <c r="E28" s="77"/>
      <c r="F28" s="78"/>
      <c r="G28" s="76"/>
      <c r="H28" s="79"/>
      <c r="I28" s="116"/>
      <c r="J28" s="75"/>
      <c r="K28" s="24"/>
      <c r="L28" s="24"/>
      <c r="AD28" s="15">
        <v>0</v>
      </c>
    </row>
    <row r="29" spans="1:30" s="15" customFormat="1" ht="18.75" hidden="1" customHeight="1">
      <c r="A29" s="101"/>
      <c r="B29" s="103" t="e">
        <f>INDEX(PT_DIFFERENTIATION_VTAR,MATCH(#REF!,PT_DIFFERENTIATION_VTAR_ID,0))</f>
        <v>#REF!</v>
      </c>
      <c r="C29" s="104" t="e">
        <f>INDEX(PT_DIFFERENTIATION_NTAR,MATCH(#REF!,PT_DIFFERENTIATION_NTAR_ID,0))</f>
        <v>#REF!</v>
      </c>
      <c r="D29" s="64"/>
      <c r="E29" s="71"/>
      <c r="F29" s="72"/>
      <c r="G29" s="73"/>
      <c r="H29" s="64" t="s">
        <v>54</v>
      </c>
      <c r="I29" s="116"/>
      <c r="J29" s="75"/>
      <c r="K29" s="24"/>
      <c r="L29" s="24"/>
      <c r="AD29" s="15">
        <v>0</v>
      </c>
    </row>
    <row r="30" spans="1:30" s="15" customFormat="1" ht="18.75" hidden="1" customHeight="1">
      <c r="A30" s="101"/>
      <c r="B30" s="103"/>
      <c r="C30" s="104"/>
      <c r="D30" s="76"/>
      <c r="E30" s="77" t="s">
        <v>55</v>
      </c>
      <c r="F30" s="78"/>
      <c r="G30" s="76"/>
      <c r="H30" s="79"/>
      <c r="I30" s="116"/>
      <c r="J30" s="75"/>
      <c r="K30" s="24"/>
      <c r="L30" s="24"/>
      <c r="AD30" s="15">
        <v>0</v>
      </c>
    </row>
    <row r="31" spans="1:30" s="15" customFormat="1" ht="0.75" hidden="1" customHeight="1">
      <c r="A31" s="101"/>
      <c r="B31" s="103"/>
      <c r="C31" s="88"/>
      <c r="D31" s="76"/>
      <c r="E31" s="77"/>
      <c r="F31" s="78"/>
      <c r="G31" s="76"/>
      <c r="H31" s="79"/>
      <c r="I31" s="116"/>
      <c r="J31" s="75"/>
      <c r="K31" s="24"/>
      <c r="L31" s="24"/>
      <c r="AD31" s="15">
        <v>0</v>
      </c>
    </row>
    <row r="32" spans="1:30" s="15" customFormat="1" ht="18.75" hidden="1" customHeight="1">
      <c r="A32" s="101"/>
      <c r="B32" s="103" t="e">
        <f>INDEX(PT_DIFFERENTIATION_VTAR,MATCH(#REF!,PT_DIFFERENTIATION_VTAR_ID,0))</f>
        <v>#REF!</v>
      </c>
      <c r="C32" s="104" t="e">
        <f>INDEX(PT_DIFFERENTIATION_NTAR,MATCH(#REF!,PT_DIFFERENTIATION_NTAR_ID,0))</f>
        <v>#REF!</v>
      </c>
      <c r="D32" s="64"/>
      <c r="E32" s="71"/>
      <c r="F32" s="72"/>
      <c r="G32" s="73"/>
      <c r="H32" s="64" t="s">
        <v>54</v>
      </c>
      <c r="I32" s="116"/>
      <c r="J32" s="75"/>
      <c r="K32" s="24"/>
      <c r="L32" s="24"/>
      <c r="AD32" s="15">
        <v>0</v>
      </c>
    </row>
    <row r="33" spans="1:30" s="15" customFormat="1" ht="18.75" hidden="1" customHeight="1">
      <c r="A33" s="101"/>
      <c r="B33" s="103"/>
      <c r="C33" s="104"/>
      <c r="D33" s="76"/>
      <c r="E33" s="77" t="s">
        <v>55</v>
      </c>
      <c r="F33" s="78"/>
      <c r="G33" s="76"/>
      <c r="H33" s="79"/>
      <c r="I33" s="116"/>
      <c r="J33" s="75"/>
      <c r="K33" s="24"/>
      <c r="L33" s="24"/>
      <c r="AD33" s="15">
        <v>0</v>
      </c>
    </row>
    <row r="34" spans="1:30" s="15" customFormat="1" ht="0.75" hidden="1" customHeight="1">
      <c r="A34" s="101"/>
      <c r="B34" s="103"/>
      <c r="C34" s="88"/>
      <c r="D34" s="76"/>
      <c r="E34" s="77"/>
      <c r="F34" s="78"/>
      <c r="G34" s="76"/>
      <c r="H34" s="79"/>
      <c r="I34" s="116"/>
      <c r="J34" s="75"/>
      <c r="K34" s="24"/>
      <c r="L34" s="24"/>
      <c r="AD34" s="15">
        <v>0</v>
      </c>
    </row>
    <row r="35" spans="1:30" s="15" customFormat="1" ht="18.75" hidden="1" customHeight="1">
      <c r="A35" s="101"/>
      <c r="B35" s="103" t="e">
        <f>INDEX(PT_DIFFERENTIATION_VTAR,MATCH(#REF!,PT_DIFFERENTIATION_VTAR_ID,0))</f>
        <v>#REF!</v>
      </c>
      <c r="C35" s="104" t="e">
        <f>INDEX(PT_DIFFERENTIATION_NTAR,MATCH(#REF!,PT_DIFFERENTIATION_NTAR_ID,0))</f>
        <v>#REF!</v>
      </c>
      <c r="D35" s="64"/>
      <c r="E35" s="71"/>
      <c r="F35" s="72"/>
      <c r="G35" s="73"/>
      <c r="H35" s="64" t="s">
        <v>54</v>
      </c>
      <c r="I35" s="116"/>
      <c r="J35" s="75"/>
      <c r="K35" s="24"/>
      <c r="L35" s="24"/>
      <c r="AD35" s="15">
        <v>0</v>
      </c>
    </row>
    <row r="36" spans="1:30" s="15" customFormat="1" ht="18.75" hidden="1" customHeight="1">
      <c r="A36" s="101"/>
      <c r="B36" s="103"/>
      <c r="C36" s="104"/>
      <c r="D36" s="76"/>
      <c r="E36" s="77" t="s">
        <v>55</v>
      </c>
      <c r="F36" s="78"/>
      <c r="G36" s="76"/>
      <c r="H36" s="79"/>
      <c r="I36" s="116"/>
      <c r="J36" s="75"/>
      <c r="K36" s="24"/>
      <c r="L36" s="24"/>
      <c r="AD36" s="15">
        <v>0</v>
      </c>
    </row>
    <row r="37" spans="1:30" s="15" customFormat="1" ht="0.75" hidden="1" customHeight="1">
      <c r="A37" s="101"/>
      <c r="B37" s="103"/>
      <c r="C37" s="88"/>
      <c r="D37" s="76"/>
      <c r="E37" s="77"/>
      <c r="F37" s="78"/>
      <c r="G37" s="76"/>
      <c r="H37" s="79"/>
      <c r="I37" s="116"/>
      <c r="J37" s="75"/>
      <c r="K37" s="24"/>
      <c r="L37" s="24"/>
      <c r="AD37" s="15">
        <v>0</v>
      </c>
    </row>
    <row r="38" spans="1:30" s="15" customFormat="1" ht="18.75" hidden="1" customHeight="1">
      <c r="A38" s="101"/>
      <c r="B38" s="103" t="e">
        <f>INDEX(PT_DIFFERENTIATION_VTAR,MATCH(#REF!,PT_DIFFERENTIATION_VTAR_ID,0))</f>
        <v>#REF!</v>
      </c>
      <c r="C38" s="104" t="e">
        <f>INDEX(PT_DIFFERENTIATION_NTAR,MATCH(#REF!,PT_DIFFERENTIATION_NTAR_ID,0))</f>
        <v>#REF!</v>
      </c>
      <c r="D38" s="64"/>
      <c r="E38" s="71"/>
      <c r="F38" s="72"/>
      <c r="G38" s="73"/>
      <c r="H38" s="64" t="s">
        <v>54</v>
      </c>
      <c r="I38" s="116"/>
      <c r="J38" s="75"/>
      <c r="K38" s="24"/>
      <c r="L38" s="24"/>
      <c r="AD38" s="15">
        <v>0</v>
      </c>
    </row>
    <row r="39" spans="1:30" s="15" customFormat="1" ht="18.75" hidden="1" customHeight="1">
      <c r="A39" s="101"/>
      <c r="B39" s="103"/>
      <c r="C39" s="104"/>
      <c r="D39" s="76"/>
      <c r="E39" s="77" t="s">
        <v>55</v>
      </c>
      <c r="F39" s="78"/>
      <c r="G39" s="76"/>
      <c r="H39" s="79"/>
      <c r="I39" s="116"/>
      <c r="J39" s="75"/>
      <c r="K39" s="24"/>
      <c r="L39" s="24"/>
      <c r="AD39" s="15">
        <v>0</v>
      </c>
    </row>
    <row r="40" spans="1:30" s="15" customFormat="1" ht="0.75" hidden="1" customHeight="1">
      <c r="A40" s="101"/>
      <c r="B40" s="103"/>
      <c r="C40" s="88"/>
      <c r="D40" s="76"/>
      <c r="E40" s="77"/>
      <c r="F40" s="78"/>
      <c r="G40" s="76"/>
      <c r="H40" s="79"/>
      <c r="I40" s="116"/>
      <c r="J40" s="75"/>
      <c r="K40" s="24"/>
      <c r="L40" s="24"/>
      <c r="AD40" s="15">
        <v>0</v>
      </c>
    </row>
    <row r="41" spans="1:30" s="15" customFormat="1" ht="18.75" hidden="1" customHeight="1">
      <c r="A41" s="101"/>
      <c r="B41" s="103" t="e">
        <f>INDEX(PT_DIFFERENTIATION_VTAR,MATCH(#REF!,PT_DIFFERENTIATION_VTAR_ID,0))</f>
        <v>#REF!</v>
      </c>
      <c r="C41" s="104" t="e">
        <f>INDEX(PT_DIFFERENTIATION_NTAR,MATCH(#REF!,PT_DIFFERENTIATION_NTAR_ID,0))</f>
        <v>#REF!</v>
      </c>
      <c r="D41" s="64"/>
      <c r="E41" s="71"/>
      <c r="F41" s="72"/>
      <c r="G41" s="73"/>
      <c r="H41" s="64" t="s">
        <v>54</v>
      </c>
      <c r="I41" s="116"/>
      <c r="J41" s="75"/>
      <c r="K41" s="24"/>
      <c r="L41" s="24"/>
      <c r="AD41" s="15">
        <v>0</v>
      </c>
    </row>
    <row r="42" spans="1:30" s="15" customFormat="1" ht="18.75" hidden="1" customHeight="1">
      <c r="A42" s="101"/>
      <c r="B42" s="103"/>
      <c r="C42" s="104"/>
      <c r="D42" s="76"/>
      <c r="E42" s="77" t="s">
        <v>55</v>
      </c>
      <c r="F42" s="78"/>
      <c r="G42" s="76"/>
      <c r="H42" s="79"/>
      <c r="I42" s="116"/>
      <c r="J42" s="75"/>
      <c r="K42" s="24"/>
      <c r="L42" s="24"/>
      <c r="AD42" s="15">
        <v>0</v>
      </c>
    </row>
    <row r="43" spans="1:30" s="15" customFormat="1" ht="0.75" hidden="1" customHeight="1">
      <c r="A43" s="101"/>
      <c r="B43" s="103"/>
      <c r="C43" s="88"/>
      <c r="D43" s="76"/>
      <c r="E43" s="77"/>
      <c r="F43" s="78"/>
      <c r="G43" s="76"/>
      <c r="H43" s="79"/>
      <c r="I43" s="116"/>
      <c r="J43" s="75"/>
      <c r="K43" s="24"/>
      <c r="L43" s="24"/>
      <c r="AD43" s="15">
        <v>0</v>
      </c>
    </row>
    <row r="44" spans="1:30" s="15" customFormat="1" ht="18.75" hidden="1" customHeight="1">
      <c r="A44" s="101"/>
      <c r="B44" s="103" t="e">
        <f>INDEX(PT_DIFFERENTIATION_VTAR,MATCH(#REF!,PT_DIFFERENTIATION_VTAR_ID,0))</f>
        <v>#REF!</v>
      </c>
      <c r="C44" s="104" t="e">
        <f>INDEX(PT_DIFFERENTIATION_NTAR,MATCH(#REF!,PT_DIFFERENTIATION_NTAR_ID,0))</f>
        <v>#REF!</v>
      </c>
      <c r="D44" s="64"/>
      <c r="E44" s="71"/>
      <c r="F44" s="72"/>
      <c r="G44" s="73"/>
      <c r="H44" s="64" t="s">
        <v>54</v>
      </c>
      <c r="I44" s="116"/>
      <c r="J44" s="75"/>
      <c r="K44" s="24"/>
      <c r="L44" s="24"/>
      <c r="AD44" s="15">
        <v>0</v>
      </c>
    </row>
    <row r="45" spans="1:30" s="15" customFormat="1" ht="18.75" hidden="1" customHeight="1">
      <c r="A45" s="101"/>
      <c r="B45" s="103"/>
      <c r="C45" s="104"/>
      <c r="D45" s="76"/>
      <c r="E45" s="77" t="s">
        <v>55</v>
      </c>
      <c r="F45" s="78"/>
      <c r="G45" s="76"/>
      <c r="H45" s="79"/>
      <c r="I45" s="116"/>
      <c r="J45" s="75"/>
      <c r="K45" s="24"/>
      <c r="L45" s="24"/>
      <c r="AD45" s="15">
        <v>0</v>
      </c>
    </row>
    <row r="46" spans="1:30" s="15" customFormat="1" ht="0.75" hidden="1" customHeight="1">
      <c r="A46" s="101"/>
      <c r="B46" s="103"/>
      <c r="C46" s="88"/>
      <c r="D46" s="76"/>
      <c r="E46" s="77"/>
      <c r="F46" s="78"/>
      <c r="G46" s="76"/>
      <c r="H46" s="79"/>
      <c r="I46" s="116"/>
      <c r="J46" s="75"/>
      <c r="K46" s="24"/>
      <c r="L46" s="24"/>
      <c r="AD46" s="15">
        <v>0</v>
      </c>
    </row>
    <row r="47" spans="1:30" s="15" customFormat="1" ht="18.75" hidden="1" customHeight="1">
      <c r="A47" s="101"/>
      <c r="B47" s="103" t="e">
        <f>INDEX(PT_DIFFERENTIATION_VTAR,MATCH(#REF!,PT_DIFFERENTIATION_VTAR_ID,0))</f>
        <v>#REF!</v>
      </c>
      <c r="C47" s="104" t="e">
        <f>INDEX(PT_DIFFERENTIATION_NTAR,MATCH(#REF!,PT_DIFFERENTIATION_NTAR_ID,0))</f>
        <v>#REF!</v>
      </c>
      <c r="D47" s="64"/>
      <c r="E47" s="71"/>
      <c r="F47" s="72"/>
      <c r="G47" s="73"/>
      <c r="H47" s="64" t="s">
        <v>54</v>
      </c>
      <c r="I47" s="116"/>
      <c r="J47" s="75"/>
      <c r="K47" s="24"/>
      <c r="L47" s="24"/>
      <c r="AD47" s="15">
        <v>0</v>
      </c>
    </row>
    <row r="48" spans="1:30" s="15" customFormat="1" ht="18.75" hidden="1" customHeight="1">
      <c r="A48" s="101"/>
      <c r="B48" s="103"/>
      <c r="C48" s="104"/>
      <c r="D48" s="76"/>
      <c r="E48" s="77" t="s">
        <v>55</v>
      </c>
      <c r="F48" s="78"/>
      <c r="G48" s="76"/>
      <c r="H48" s="79"/>
      <c r="I48" s="116"/>
      <c r="J48" s="75"/>
      <c r="K48" s="24"/>
      <c r="L48" s="24"/>
      <c r="AD48" s="15">
        <v>0</v>
      </c>
    </row>
    <row r="49" spans="1:30" s="15" customFormat="1" ht="0.75" hidden="1" customHeight="1">
      <c r="A49" s="101"/>
      <c r="B49" s="103"/>
      <c r="C49" s="88"/>
      <c r="D49" s="76"/>
      <c r="E49" s="77"/>
      <c r="F49" s="78"/>
      <c r="G49" s="76"/>
      <c r="H49" s="79"/>
      <c r="I49" s="116"/>
      <c r="J49" s="75"/>
      <c r="K49" s="24"/>
      <c r="L49" s="24"/>
      <c r="AD49" s="15">
        <v>0</v>
      </c>
    </row>
    <row r="50" spans="1:30" s="15" customFormat="1" ht="18.75" hidden="1" customHeight="1">
      <c r="A50" s="101"/>
      <c r="B50" s="103" t="e">
        <f>INDEX(PT_DIFFERENTIATION_VTAR,MATCH(#REF!,PT_DIFFERENTIATION_VTAR_ID,0))</f>
        <v>#REF!</v>
      </c>
      <c r="C50" s="104" t="e">
        <f>INDEX(PT_DIFFERENTIATION_NTAR,MATCH(#REF!,PT_DIFFERENTIATION_NTAR_ID,0))</f>
        <v>#REF!</v>
      </c>
      <c r="D50" s="64"/>
      <c r="E50" s="71"/>
      <c r="F50" s="72"/>
      <c r="G50" s="73"/>
      <c r="H50" s="64" t="s">
        <v>54</v>
      </c>
      <c r="I50" s="116"/>
      <c r="J50" s="75"/>
      <c r="K50" s="24"/>
      <c r="L50" s="24"/>
      <c r="AD50" s="15">
        <v>0</v>
      </c>
    </row>
    <row r="51" spans="1:30" s="15" customFormat="1" ht="18.75" hidden="1" customHeight="1">
      <c r="A51" s="101"/>
      <c r="B51" s="103"/>
      <c r="C51" s="104"/>
      <c r="D51" s="76"/>
      <c r="E51" s="77" t="s">
        <v>55</v>
      </c>
      <c r="F51" s="78"/>
      <c r="G51" s="76"/>
      <c r="H51" s="79"/>
      <c r="I51" s="116"/>
      <c r="J51" s="75"/>
      <c r="K51" s="24"/>
      <c r="L51" s="24"/>
      <c r="AD51" s="15">
        <v>0</v>
      </c>
    </row>
    <row r="52" spans="1:30" s="15" customFormat="1" ht="0.75" hidden="1" customHeight="1">
      <c r="A52" s="101"/>
      <c r="B52" s="103"/>
      <c r="C52" s="88"/>
      <c r="D52" s="76"/>
      <c r="E52" s="77"/>
      <c r="F52" s="78"/>
      <c r="G52" s="76"/>
      <c r="H52" s="79"/>
      <c r="I52" s="116"/>
      <c r="J52" s="75"/>
      <c r="K52" s="24"/>
      <c r="L52" s="24"/>
      <c r="AD52" s="15">
        <v>0</v>
      </c>
    </row>
    <row r="53" spans="1:30" s="15" customFormat="1" ht="81" customHeight="1">
      <c r="A53" s="101"/>
      <c r="B53" s="103" t="s">
        <v>71</v>
      </c>
      <c r="C53" s="104" t="s">
        <v>46</v>
      </c>
      <c r="D53" s="64"/>
      <c r="E53" s="71">
        <v>45292</v>
      </c>
      <c r="F53" s="72">
        <v>47118</v>
      </c>
      <c r="G53" s="73" t="s">
        <v>63</v>
      </c>
      <c r="H53" s="64" t="s">
        <v>54</v>
      </c>
      <c r="I53" s="116"/>
      <c r="J53" s="75"/>
      <c r="K53" s="24"/>
      <c r="L53" s="24"/>
      <c r="AD53" s="15">
        <v>0</v>
      </c>
    </row>
    <row r="54" spans="1:30" s="15" customFormat="1" ht="46.5" customHeight="1">
      <c r="A54" s="101"/>
      <c r="B54" s="103"/>
      <c r="C54" s="104"/>
      <c r="D54" s="76"/>
      <c r="E54" s="77" t="s">
        <v>55</v>
      </c>
      <c r="F54" s="78"/>
      <c r="G54" s="76"/>
      <c r="H54" s="79"/>
      <c r="I54" s="116"/>
      <c r="J54" s="75"/>
      <c r="K54" s="24"/>
      <c r="L54" s="24"/>
      <c r="AD54" s="15">
        <v>0</v>
      </c>
    </row>
    <row r="55" spans="1:30" s="15" customFormat="1" ht="0.75" customHeight="1">
      <c r="A55" s="101"/>
      <c r="B55" s="103"/>
      <c r="C55" s="88"/>
      <c r="D55" s="76"/>
      <c r="E55" s="77"/>
      <c r="F55" s="78"/>
      <c r="G55" s="76"/>
      <c r="H55" s="79"/>
      <c r="I55" s="116"/>
      <c r="J55" s="75"/>
      <c r="K55" s="24"/>
      <c r="L55" s="24"/>
      <c r="AD55" s="15">
        <v>0</v>
      </c>
    </row>
    <row r="56" spans="1:30" s="15" customFormat="1" ht="18.75" hidden="1" customHeight="1">
      <c r="A56" s="101"/>
      <c r="B56" s="103" t="e">
        <f>INDEX(PT_DIFFERENTIATION_VTAR,MATCH(#REF!,PT_DIFFERENTIATION_VTAR_ID,0))</f>
        <v>#REF!</v>
      </c>
      <c r="C56" s="104" t="e">
        <f>INDEX(PT_DIFFERENTIATION_NTAR,MATCH(#REF!,PT_DIFFERENTIATION_NTAR_ID,0))</f>
        <v>#REF!</v>
      </c>
      <c r="D56" s="64"/>
      <c r="E56" s="71"/>
      <c r="F56" s="72"/>
      <c r="G56" s="73"/>
      <c r="H56" s="64" t="s">
        <v>54</v>
      </c>
      <c r="I56" s="116"/>
      <c r="J56" s="75"/>
      <c r="K56" s="24"/>
      <c r="L56" s="24"/>
      <c r="AD56" s="15">
        <v>0</v>
      </c>
    </row>
    <row r="57" spans="1:30" s="15" customFormat="1" ht="18.75" hidden="1" customHeight="1">
      <c r="A57" s="101"/>
      <c r="B57" s="103"/>
      <c r="C57" s="104"/>
      <c r="D57" s="76"/>
      <c r="E57" s="77" t="s">
        <v>55</v>
      </c>
      <c r="F57" s="78"/>
      <c r="G57" s="76"/>
      <c r="H57" s="79"/>
      <c r="I57" s="116"/>
      <c r="J57" s="75"/>
      <c r="K57" s="24"/>
      <c r="L57" s="24"/>
      <c r="AD57" s="15">
        <v>0</v>
      </c>
    </row>
    <row r="58" spans="1:30" s="15" customFormat="1" ht="0.75" hidden="1" customHeight="1">
      <c r="A58" s="101"/>
      <c r="B58" s="103"/>
      <c r="C58" s="88"/>
      <c r="D58" s="76"/>
      <c r="E58" s="77"/>
      <c r="F58" s="78"/>
      <c r="G58" s="76"/>
      <c r="H58" s="79"/>
      <c r="I58" s="116"/>
      <c r="J58" s="75"/>
      <c r="K58" s="24"/>
      <c r="L58" s="24"/>
      <c r="AD58" s="15">
        <v>0</v>
      </c>
    </row>
    <row r="59" spans="1:30" s="15" customFormat="1" ht="18.75" hidden="1" customHeight="1">
      <c r="A59" s="101"/>
      <c r="B59" s="103" t="e">
        <f>INDEX(PT_DIFFERENTIATION_VTAR,MATCH(#REF!,PT_DIFFERENTIATION_VTAR_ID,0))</f>
        <v>#REF!</v>
      </c>
      <c r="C59" s="104" t="e">
        <f>INDEX(PT_DIFFERENTIATION_NTAR,MATCH(#REF!,PT_DIFFERENTIATION_NTAR_ID,0))</f>
        <v>#REF!</v>
      </c>
      <c r="D59" s="64"/>
      <c r="E59" s="71"/>
      <c r="F59" s="72"/>
      <c r="G59" s="73"/>
      <c r="H59" s="64" t="s">
        <v>54</v>
      </c>
      <c r="I59" s="116"/>
      <c r="J59" s="75"/>
      <c r="K59" s="24"/>
      <c r="L59" s="24"/>
      <c r="AD59" s="15">
        <v>0</v>
      </c>
    </row>
    <row r="60" spans="1:30" s="15" customFormat="1" ht="18.75" hidden="1" customHeight="1">
      <c r="A60" s="101"/>
      <c r="B60" s="103"/>
      <c r="C60" s="104"/>
      <c r="D60" s="76"/>
      <c r="E60" s="77" t="s">
        <v>55</v>
      </c>
      <c r="F60" s="78"/>
      <c r="G60" s="76"/>
      <c r="H60" s="79"/>
      <c r="I60" s="116"/>
      <c r="J60" s="75"/>
      <c r="K60" s="24"/>
      <c r="L60" s="24"/>
      <c r="AD60" s="15">
        <v>0</v>
      </c>
    </row>
    <row r="61" spans="1:30" s="15" customFormat="1" ht="0.75" hidden="1" customHeight="1">
      <c r="A61" s="101"/>
      <c r="B61" s="103"/>
      <c r="C61" s="88"/>
      <c r="D61" s="76"/>
      <c r="E61" s="77"/>
      <c r="F61" s="78"/>
      <c r="G61" s="76"/>
      <c r="H61" s="79"/>
      <c r="I61" s="116"/>
      <c r="J61" s="75"/>
      <c r="K61" s="24"/>
      <c r="L61" s="24"/>
      <c r="AD61" s="15">
        <v>0</v>
      </c>
    </row>
    <row r="62" spans="1:30" s="15" customFormat="1" ht="18.75" hidden="1" customHeight="1">
      <c r="A62" s="101"/>
      <c r="B62" s="103" t="e">
        <f>INDEX(PT_DIFFERENTIATION_VTAR,MATCH(#REF!,PT_DIFFERENTIATION_VTAR_ID,0))</f>
        <v>#REF!</v>
      </c>
      <c r="C62" s="104" t="e">
        <f>INDEX(PT_DIFFERENTIATION_NTAR,MATCH(#REF!,PT_DIFFERENTIATION_NTAR_ID,0))</f>
        <v>#REF!</v>
      </c>
      <c r="D62" s="64"/>
      <c r="E62" s="71"/>
      <c r="F62" s="72"/>
      <c r="G62" s="73"/>
      <c r="H62" s="64" t="s">
        <v>54</v>
      </c>
      <c r="I62" s="116"/>
      <c r="J62" s="75"/>
      <c r="K62" s="24"/>
      <c r="L62" s="24"/>
      <c r="AD62" s="15">
        <v>0</v>
      </c>
    </row>
    <row r="63" spans="1:30" s="15" customFormat="1" ht="18.75" hidden="1" customHeight="1">
      <c r="A63" s="101"/>
      <c r="B63" s="103"/>
      <c r="C63" s="104"/>
      <c r="D63" s="76"/>
      <c r="E63" s="77" t="s">
        <v>55</v>
      </c>
      <c r="F63" s="78"/>
      <c r="G63" s="76"/>
      <c r="H63" s="79"/>
      <c r="I63" s="116"/>
      <c r="J63" s="75"/>
      <c r="K63" s="24"/>
      <c r="L63" s="24"/>
      <c r="AD63" s="15">
        <v>0</v>
      </c>
    </row>
    <row r="64" spans="1:30" s="15" customFormat="1" ht="0.75" hidden="1" customHeight="1">
      <c r="A64" s="101"/>
      <c r="B64" s="103"/>
      <c r="C64" s="88"/>
      <c r="D64" s="76"/>
      <c r="E64" s="77"/>
      <c r="F64" s="78"/>
      <c r="G64" s="76"/>
      <c r="H64" s="79"/>
      <c r="I64" s="116"/>
      <c r="J64" s="75"/>
      <c r="K64" s="24"/>
      <c r="L64" s="24"/>
      <c r="AD64" s="15">
        <v>0</v>
      </c>
    </row>
    <row r="65" spans="1:30" s="15" customFormat="1" ht="18.75" hidden="1" customHeight="1">
      <c r="A65" s="101"/>
      <c r="B65" s="103" t="e">
        <f>INDEX(PT_DIFFERENTIATION_VTAR,MATCH(#REF!,PT_DIFFERENTIATION_VTAR_ID,0))</f>
        <v>#REF!</v>
      </c>
      <c r="C65" s="104" t="e">
        <f>INDEX(PT_DIFFERENTIATION_NTAR,MATCH(#REF!,PT_DIFFERENTIATION_NTAR_ID,0))</f>
        <v>#REF!</v>
      </c>
      <c r="D65" s="64"/>
      <c r="E65" s="71"/>
      <c r="F65" s="72"/>
      <c r="G65" s="73"/>
      <c r="H65" s="64" t="s">
        <v>54</v>
      </c>
      <c r="I65" s="116"/>
      <c r="J65" s="75"/>
      <c r="K65" s="24"/>
      <c r="L65" s="24"/>
      <c r="AD65" s="15">
        <v>0</v>
      </c>
    </row>
    <row r="66" spans="1:30" s="15" customFormat="1" ht="18.75" hidden="1" customHeight="1">
      <c r="A66" s="101"/>
      <c r="B66" s="103"/>
      <c r="C66" s="104"/>
      <c r="D66" s="76"/>
      <c r="E66" s="77" t="s">
        <v>55</v>
      </c>
      <c r="F66" s="78"/>
      <c r="G66" s="76"/>
      <c r="H66" s="79"/>
      <c r="I66" s="116"/>
      <c r="J66" s="75"/>
      <c r="K66" s="24"/>
      <c r="L66" s="24"/>
      <c r="AD66" s="15">
        <v>0</v>
      </c>
    </row>
    <row r="67" spans="1:30" s="15" customFormat="1" ht="0.75" hidden="1" customHeight="1">
      <c r="A67" s="101"/>
      <c r="B67" s="103"/>
      <c r="C67" s="88"/>
      <c r="D67" s="76"/>
      <c r="E67" s="77"/>
      <c r="F67" s="78"/>
      <c r="G67" s="76"/>
      <c r="H67" s="79"/>
      <c r="I67" s="116"/>
      <c r="J67" s="75"/>
      <c r="K67" s="24"/>
      <c r="L67" s="24"/>
      <c r="AD67" s="15">
        <v>0</v>
      </c>
    </row>
    <row r="68" spans="1:30" s="15" customFormat="1" ht="18.75" hidden="1" customHeight="1">
      <c r="A68" s="101"/>
      <c r="B68" s="103" t="e">
        <f>INDEX(PT_DIFFERENTIATION_VTAR,MATCH(#REF!,PT_DIFFERENTIATION_VTAR_ID,0))</f>
        <v>#REF!</v>
      </c>
      <c r="C68" s="104" t="e">
        <f>INDEX(PT_DIFFERENTIATION_NTAR,MATCH(#REF!,PT_DIFFERENTIATION_NTAR_ID,0))</f>
        <v>#REF!</v>
      </c>
      <c r="D68" s="64"/>
      <c r="E68" s="71"/>
      <c r="F68" s="72"/>
      <c r="G68" s="73"/>
      <c r="H68" s="64" t="s">
        <v>54</v>
      </c>
      <c r="I68" s="116"/>
      <c r="J68" s="75"/>
      <c r="K68" s="24"/>
      <c r="L68" s="24"/>
      <c r="AD68" s="15">
        <v>0</v>
      </c>
    </row>
    <row r="69" spans="1:30" s="15" customFormat="1" ht="18.75" hidden="1" customHeight="1">
      <c r="A69" s="101"/>
      <c r="B69" s="103"/>
      <c r="C69" s="104"/>
      <c r="D69" s="76"/>
      <c r="E69" s="77" t="s">
        <v>55</v>
      </c>
      <c r="F69" s="78"/>
      <c r="G69" s="76"/>
      <c r="H69" s="79"/>
      <c r="I69" s="116"/>
      <c r="J69" s="75"/>
      <c r="K69" s="24"/>
      <c r="L69" s="24"/>
      <c r="AD69" s="15">
        <v>0</v>
      </c>
    </row>
    <row r="70" spans="1:30" s="15" customFormat="1" ht="1.1499999999999999" customHeight="1">
      <c r="A70" s="101"/>
      <c r="B70" s="103"/>
      <c r="C70" s="88"/>
      <c r="D70" s="76"/>
      <c r="E70" s="77"/>
      <c r="F70" s="78"/>
      <c r="G70" s="76"/>
      <c r="H70" s="79"/>
      <c r="I70" s="116"/>
      <c r="J70" s="75"/>
      <c r="K70" s="24"/>
      <c r="L70" s="24"/>
      <c r="AD70" s="15">
        <v>1</v>
      </c>
    </row>
    <row r="71" spans="1:30" ht="19.899999999999999" customHeight="1">
      <c r="A71" s="86" t="s">
        <v>45</v>
      </c>
      <c r="B71" s="10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C71" s="100"/>
      <c r="D71" s="100"/>
      <c r="E71" s="100"/>
      <c r="F71" s="100"/>
      <c r="G71" s="100"/>
      <c r="H71" s="100"/>
      <c r="I71" s="89"/>
      <c r="J71" s="75"/>
      <c r="AD71" s="15">
        <v>19</v>
      </c>
    </row>
    <row r="72" spans="1:30" ht="39.75" customHeight="1">
      <c r="A72" s="60"/>
      <c r="B72" s="63" t="s">
        <v>54</v>
      </c>
      <c r="C72" s="63" t="s">
        <v>54</v>
      </c>
      <c r="D72" s="113" t="s">
        <v>54</v>
      </c>
      <c r="E72" s="114"/>
      <c r="F72" s="63" t="s">
        <v>54</v>
      </c>
      <c r="G72" s="63" t="s">
        <v>54</v>
      </c>
      <c r="H72" s="90" t="s">
        <v>64</v>
      </c>
      <c r="I72" s="21" t="s">
        <v>65</v>
      </c>
      <c r="J72" s="75"/>
      <c r="AD72" s="15">
        <v>34</v>
      </c>
    </row>
    <row r="73" spans="1:30" ht="19.899999999999999" customHeight="1">
      <c r="A73" s="86" t="s">
        <v>66</v>
      </c>
      <c r="B73" s="100" t="s">
        <v>67</v>
      </c>
      <c r="C73" s="100"/>
      <c r="D73" s="100"/>
      <c r="E73" s="100"/>
      <c r="F73" s="100"/>
      <c r="G73" s="100"/>
      <c r="H73" s="100"/>
      <c r="I73" s="89"/>
      <c r="J73" s="75"/>
      <c r="AD73" s="15">
        <v>19</v>
      </c>
    </row>
    <row r="74" spans="1:30" s="15" customFormat="1" ht="60.75" hidden="1" customHeight="1">
      <c r="A74" s="101"/>
      <c r="B74" s="103" t="e">
        <f>INDEX(PT_DIFFERENTIATION_VTAR,MATCH(#REF!,PT_DIFFERENTIATION_VTAR_ID,0))</f>
        <v>#REF!</v>
      </c>
      <c r="C74" s="104" t="e">
        <f>INDEX(PT_DIFFERENTIATION_NTAR,MATCH(#REF!,PT_DIFFERENTIATION_NTAR_ID,0))</f>
        <v>#REF!</v>
      </c>
      <c r="D74" s="64"/>
      <c r="E74" s="71"/>
      <c r="F74" s="72"/>
      <c r="G74" s="80"/>
      <c r="H74" s="64" t="s">
        <v>54</v>
      </c>
      <c r="I74" s="1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J74" s="75"/>
      <c r="K74" s="24"/>
      <c r="L74" s="24"/>
      <c r="AD74" s="15">
        <v>0</v>
      </c>
    </row>
    <row r="75" spans="1:30" s="15" customFormat="1" ht="18.75" hidden="1" customHeight="1">
      <c r="A75" s="101"/>
      <c r="B75" s="103"/>
      <c r="C75" s="104"/>
      <c r="D75" s="76"/>
      <c r="E75" s="77" t="s">
        <v>55</v>
      </c>
      <c r="F75" s="78"/>
      <c r="G75" s="76"/>
      <c r="H75" s="79"/>
      <c r="I75" s="116"/>
      <c r="J75" s="75"/>
      <c r="K75" s="24"/>
      <c r="L75" s="24"/>
      <c r="AD75" s="15">
        <v>0</v>
      </c>
    </row>
    <row r="76" spans="1:30" s="15" customFormat="1" ht="0.75" hidden="1" customHeight="1">
      <c r="A76" s="101"/>
      <c r="B76" s="103"/>
      <c r="C76" s="88"/>
      <c r="D76" s="76"/>
      <c r="E76" s="77"/>
      <c r="F76" s="78"/>
      <c r="G76" s="76"/>
      <c r="H76" s="79"/>
      <c r="I76" s="116"/>
      <c r="J76" s="75"/>
      <c r="K76" s="24"/>
      <c r="L76" s="24"/>
      <c r="AD76" s="15">
        <v>0</v>
      </c>
    </row>
    <row r="77" spans="1:30" s="15" customFormat="1" ht="45" hidden="1" customHeight="1">
      <c r="A77" s="101"/>
      <c r="B77" s="103" t="e">
        <f>INDEX(PT_DIFFERENTIATION_VTAR,MATCH(#REF!,PT_DIFFERENTIATION_VTAR_ID,0))</f>
        <v>#REF!</v>
      </c>
      <c r="C77" s="104" t="e">
        <f>INDEX(PT_DIFFERENTIATION_NTAR,MATCH(#REF!,PT_DIFFERENTIATION_NTAR_ID,0))</f>
        <v>#REF!</v>
      </c>
      <c r="D77" s="64"/>
      <c r="E77" s="71"/>
      <c r="F77" s="72"/>
      <c r="G77" s="80"/>
      <c r="H77" s="64" t="s">
        <v>54</v>
      </c>
      <c r="I77" s="119"/>
      <c r="J77" s="75"/>
      <c r="K77" s="24"/>
      <c r="L77" s="24"/>
      <c r="AD77" s="15">
        <v>0</v>
      </c>
    </row>
    <row r="78" spans="1:30" s="15" customFormat="1" ht="18.75" hidden="1" customHeight="1">
      <c r="A78" s="101"/>
      <c r="B78" s="103"/>
      <c r="C78" s="104"/>
      <c r="D78" s="76"/>
      <c r="E78" s="77" t="s">
        <v>55</v>
      </c>
      <c r="F78" s="78"/>
      <c r="G78" s="76"/>
      <c r="H78" s="79"/>
      <c r="I78" s="87"/>
      <c r="J78" s="75"/>
      <c r="K78" s="24"/>
      <c r="L78" s="24"/>
      <c r="AD78" s="15">
        <v>0</v>
      </c>
    </row>
    <row r="79" spans="1:30" s="15" customFormat="1" ht="0.75" hidden="1" customHeight="1">
      <c r="A79" s="101"/>
      <c r="B79" s="103"/>
      <c r="C79" s="88"/>
      <c r="D79" s="76"/>
      <c r="E79" s="77"/>
      <c r="F79" s="78"/>
      <c r="G79" s="76"/>
      <c r="H79" s="79"/>
      <c r="I79" s="91"/>
      <c r="J79" s="75"/>
      <c r="K79" s="24"/>
      <c r="L79" s="24"/>
      <c r="AD79" s="15">
        <v>0</v>
      </c>
    </row>
    <row r="80" spans="1:30" s="15" customFormat="1" ht="45" hidden="1" customHeight="1">
      <c r="A80" s="101"/>
      <c r="B80" s="103" t="e">
        <f>INDEX(PT_DIFFERENTIATION_VTAR,MATCH(#REF!,PT_DIFFERENTIATION_VTAR_ID,0))</f>
        <v>#REF!</v>
      </c>
      <c r="C80" s="104" t="e">
        <f>INDEX(PT_DIFFERENTIATION_NTAR,MATCH(#REF!,PT_DIFFERENTIATION_NTAR_ID,0))</f>
        <v>#REF!</v>
      </c>
      <c r="D80" s="64"/>
      <c r="E80" s="71"/>
      <c r="F80" s="72"/>
      <c r="G80" s="80"/>
      <c r="H80" s="64" t="s">
        <v>54</v>
      </c>
      <c r="I80" s="91"/>
      <c r="J80" s="75"/>
      <c r="K80" s="24"/>
      <c r="L80" s="24"/>
      <c r="AD80" s="15">
        <v>0</v>
      </c>
    </row>
    <row r="81" spans="1:30" s="15" customFormat="1" ht="18.75" hidden="1" customHeight="1">
      <c r="A81" s="101"/>
      <c r="B81" s="103"/>
      <c r="C81" s="104"/>
      <c r="D81" s="76"/>
      <c r="E81" s="77" t="s">
        <v>55</v>
      </c>
      <c r="F81" s="78"/>
      <c r="G81" s="76"/>
      <c r="H81" s="79"/>
      <c r="I81" s="91"/>
      <c r="J81" s="75"/>
      <c r="K81" s="24"/>
      <c r="L81" s="24"/>
      <c r="AD81" s="15">
        <v>0</v>
      </c>
    </row>
    <row r="82" spans="1:30" s="15" customFormat="1" ht="0.75" hidden="1" customHeight="1">
      <c r="A82" s="101"/>
      <c r="B82" s="103"/>
      <c r="C82" s="88"/>
      <c r="D82" s="76"/>
      <c r="E82" s="77"/>
      <c r="F82" s="78"/>
      <c r="G82" s="76"/>
      <c r="H82" s="79"/>
      <c r="I82" s="91"/>
      <c r="J82" s="75"/>
      <c r="K82" s="24"/>
      <c r="L82" s="24"/>
      <c r="AD82" s="15">
        <v>0</v>
      </c>
    </row>
    <row r="83" spans="1:30" s="15" customFormat="1" ht="45" hidden="1" customHeight="1">
      <c r="A83" s="101"/>
      <c r="B83" s="103" t="e">
        <f>INDEX(PT_DIFFERENTIATION_VTAR,MATCH(#REF!,PT_DIFFERENTIATION_VTAR_ID,0))</f>
        <v>#REF!</v>
      </c>
      <c r="C83" s="104" t="e">
        <f>INDEX(PT_DIFFERENTIATION_NTAR,MATCH(#REF!,PT_DIFFERENTIATION_NTAR_ID,0))</f>
        <v>#REF!</v>
      </c>
      <c r="D83" s="64"/>
      <c r="E83" s="71"/>
      <c r="F83" s="72"/>
      <c r="G83" s="80"/>
      <c r="H83" s="64" t="s">
        <v>54</v>
      </c>
      <c r="I83" s="91"/>
      <c r="J83" s="75"/>
      <c r="K83" s="24"/>
      <c r="L83" s="24"/>
      <c r="AD83" s="15">
        <v>0</v>
      </c>
    </row>
    <row r="84" spans="1:30" s="15" customFormat="1" ht="18.75" hidden="1" customHeight="1">
      <c r="A84" s="101"/>
      <c r="B84" s="103"/>
      <c r="C84" s="104"/>
      <c r="D84" s="76"/>
      <c r="E84" s="77" t="s">
        <v>55</v>
      </c>
      <c r="F84" s="78"/>
      <c r="G84" s="76"/>
      <c r="H84" s="79"/>
      <c r="I84" s="91"/>
      <c r="J84" s="75"/>
      <c r="K84" s="24"/>
      <c r="L84" s="24"/>
      <c r="AD84" s="15">
        <v>0</v>
      </c>
    </row>
    <row r="85" spans="1:30" s="15" customFormat="1" ht="0.75" hidden="1" customHeight="1">
      <c r="A85" s="101"/>
      <c r="B85" s="103"/>
      <c r="C85" s="88"/>
      <c r="D85" s="76"/>
      <c r="E85" s="77"/>
      <c r="F85" s="78"/>
      <c r="G85" s="76"/>
      <c r="H85" s="79"/>
      <c r="I85" s="91"/>
      <c r="J85" s="75"/>
      <c r="K85" s="24"/>
      <c r="L85" s="24"/>
      <c r="AD85" s="15">
        <v>0</v>
      </c>
    </row>
    <row r="86" spans="1:30" s="15" customFormat="1" ht="18.75" hidden="1" customHeight="1">
      <c r="A86" s="101"/>
      <c r="B86" s="103" t="e">
        <f>INDEX(PT_DIFFERENTIATION_VTAR,MATCH(#REF!,PT_DIFFERENTIATION_VTAR_ID,0))</f>
        <v>#REF!</v>
      </c>
      <c r="C86" s="104" t="e">
        <f>INDEX(PT_DIFFERENTIATION_NTAR,MATCH(#REF!,PT_DIFFERENTIATION_NTAR_ID,0))</f>
        <v>#REF!</v>
      </c>
      <c r="D86" s="64"/>
      <c r="E86" s="71"/>
      <c r="F86" s="72"/>
      <c r="G86" s="80"/>
      <c r="H86" s="64" t="s">
        <v>54</v>
      </c>
      <c r="I86" s="91"/>
      <c r="J86" s="75"/>
      <c r="K86" s="24"/>
      <c r="L86" s="24"/>
      <c r="AD86" s="15">
        <v>0</v>
      </c>
    </row>
    <row r="87" spans="1:30" s="15" customFormat="1" ht="18.75" hidden="1" customHeight="1">
      <c r="A87" s="101"/>
      <c r="B87" s="103"/>
      <c r="C87" s="104"/>
      <c r="D87" s="76"/>
      <c r="E87" s="77" t="s">
        <v>55</v>
      </c>
      <c r="F87" s="78"/>
      <c r="G87" s="76"/>
      <c r="H87" s="79"/>
      <c r="I87" s="91"/>
      <c r="J87" s="75"/>
      <c r="K87" s="24"/>
      <c r="L87" s="24"/>
      <c r="AD87" s="15">
        <v>0</v>
      </c>
    </row>
    <row r="88" spans="1:30" s="15" customFormat="1" ht="0.75" hidden="1" customHeight="1">
      <c r="A88" s="101"/>
      <c r="B88" s="103"/>
      <c r="C88" s="88"/>
      <c r="D88" s="76"/>
      <c r="E88" s="77"/>
      <c r="F88" s="78"/>
      <c r="G88" s="76"/>
      <c r="H88" s="79"/>
      <c r="I88" s="91"/>
      <c r="J88" s="75"/>
      <c r="K88" s="24"/>
      <c r="L88" s="24"/>
      <c r="AD88" s="15">
        <v>0</v>
      </c>
    </row>
    <row r="89" spans="1:30" s="15" customFormat="1" ht="18.75" hidden="1" customHeight="1">
      <c r="A89" s="101"/>
      <c r="B89" s="103" t="e">
        <f>INDEX(PT_DIFFERENTIATION_VTAR,MATCH(#REF!,PT_DIFFERENTIATION_VTAR_ID,0))</f>
        <v>#REF!</v>
      </c>
      <c r="C89" s="104" t="e">
        <f>INDEX(PT_DIFFERENTIATION_NTAR,MATCH(#REF!,PT_DIFFERENTIATION_NTAR_ID,0))</f>
        <v>#REF!</v>
      </c>
      <c r="D89" s="64"/>
      <c r="E89" s="71"/>
      <c r="F89" s="72"/>
      <c r="G89" s="80"/>
      <c r="H89" s="64" t="s">
        <v>54</v>
      </c>
      <c r="I89" s="91"/>
      <c r="J89" s="75"/>
      <c r="K89" s="24"/>
      <c r="L89" s="24"/>
      <c r="AD89" s="15">
        <v>0</v>
      </c>
    </row>
    <row r="90" spans="1:30" s="15" customFormat="1" ht="18.75" hidden="1" customHeight="1">
      <c r="A90" s="101"/>
      <c r="B90" s="103"/>
      <c r="C90" s="104"/>
      <c r="D90" s="76"/>
      <c r="E90" s="77" t="s">
        <v>55</v>
      </c>
      <c r="F90" s="78"/>
      <c r="G90" s="76"/>
      <c r="H90" s="79"/>
      <c r="I90" s="91"/>
      <c r="J90" s="75"/>
      <c r="K90" s="24"/>
      <c r="L90" s="24"/>
      <c r="AD90" s="15">
        <v>0</v>
      </c>
    </row>
    <row r="91" spans="1:30" s="15" customFormat="1" ht="0.75" hidden="1" customHeight="1">
      <c r="A91" s="101"/>
      <c r="B91" s="103"/>
      <c r="C91" s="88"/>
      <c r="D91" s="76"/>
      <c r="E91" s="77"/>
      <c r="F91" s="78"/>
      <c r="G91" s="76"/>
      <c r="H91" s="79"/>
      <c r="I91" s="91"/>
      <c r="J91" s="75"/>
      <c r="K91" s="24"/>
      <c r="L91" s="24"/>
      <c r="AD91" s="15">
        <v>0</v>
      </c>
    </row>
    <row r="92" spans="1:30" s="15" customFormat="1" ht="18.75" hidden="1" customHeight="1">
      <c r="A92" s="101"/>
      <c r="B92" s="103" t="e">
        <f>INDEX(PT_DIFFERENTIATION_VTAR,MATCH(#REF!,PT_DIFFERENTIATION_VTAR_ID,0))</f>
        <v>#REF!</v>
      </c>
      <c r="C92" s="104" t="e">
        <f>INDEX(PT_DIFFERENTIATION_NTAR,MATCH(#REF!,PT_DIFFERENTIATION_NTAR_ID,0))</f>
        <v>#REF!</v>
      </c>
      <c r="D92" s="64"/>
      <c r="E92" s="71"/>
      <c r="F92" s="72"/>
      <c r="G92" s="80"/>
      <c r="H92" s="64" t="s">
        <v>54</v>
      </c>
      <c r="I92" s="91"/>
      <c r="J92" s="75"/>
      <c r="K92" s="24"/>
      <c r="L92" s="24"/>
      <c r="AD92" s="15">
        <v>0</v>
      </c>
    </row>
    <row r="93" spans="1:30" s="15" customFormat="1" ht="18.75" hidden="1" customHeight="1">
      <c r="A93" s="101"/>
      <c r="B93" s="103"/>
      <c r="C93" s="104"/>
      <c r="D93" s="76"/>
      <c r="E93" s="77" t="s">
        <v>55</v>
      </c>
      <c r="F93" s="78"/>
      <c r="G93" s="76"/>
      <c r="H93" s="79"/>
      <c r="I93" s="91"/>
      <c r="J93" s="75"/>
      <c r="K93" s="24"/>
      <c r="L93" s="24"/>
      <c r="AD93" s="15">
        <v>0</v>
      </c>
    </row>
    <row r="94" spans="1:30" s="15" customFormat="1" ht="0.75" hidden="1" customHeight="1">
      <c r="A94" s="101"/>
      <c r="B94" s="103"/>
      <c r="C94" s="88"/>
      <c r="D94" s="76"/>
      <c r="E94" s="77"/>
      <c r="F94" s="78"/>
      <c r="G94" s="76"/>
      <c r="H94" s="79"/>
      <c r="I94" s="91"/>
      <c r="J94" s="75"/>
      <c r="K94" s="24"/>
      <c r="L94" s="24"/>
      <c r="AD94" s="15">
        <v>0</v>
      </c>
    </row>
    <row r="95" spans="1:30" s="15" customFormat="1" ht="18.75" hidden="1" customHeight="1">
      <c r="A95" s="101"/>
      <c r="B95" s="103" t="e">
        <f>INDEX(PT_DIFFERENTIATION_VTAR,MATCH(#REF!,PT_DIFFERENTIATION_VTAR_ID,0))</f>
        <v>#REF!</v>
      </c>
      <c r="C95" s="104" t="e">
        <f>INDEX(PT_DIFFERENTIATION_NTAR,MATCH(#REF!,PT_DIFFERENTIATION_NTAR_ID,0))</f>
        <v>#REF!</v>
      </c>
      <c r="D95" s="64"/>
      <c r="E95" s="71"/>
      <c r="F95" s="72"/>
      <c r="G95" s="80"/>
      <c r="H95" s="64" t="s">
        <v>54</v>
      </c>
      <c r="I95" s="91"/>
      <c r="J95" s="75"/>
      <c r="K95" s="24"/>
      <c r="L95" s="24"/>
      <c r="AD95" s="15">
        <v>0</v>
      </c>
    </row>
    <row r="96" spans="1:30" s="15" customFormat="1" ht="18.75" hidden="1" customHeight="1">
      <c r="A96" s="101"/>
      <c r="B96" s="103"/>
      <c r="C96" s="104"/>
      <c r="D96" s="76"/>
      <c r="E96" s="77" t="s">
        <v>55</v>
      </c>
      <c r="F96" s="78"/>
      <c r="G96" s="76"/>
      <c r="H96" s="79"/>
      <c r="I96" s="91"/>
      <c r="J96" s="75"/>
      <c r="K96" s="24"/>
      <c r="L96" s="24"/>
      <c r="AD96" s="15">
        <v>0</v>
      </c>
    </row>
    <row r="97" spans="1:30" s="15" customFormat="1" ht="0.75" hidden="1" customHeight="1">
      <c r="A97" s="101"/>
      <c r="B97" s="103"/>
      <c r="C97" s="88"/>
      <c r="D97" s="76"/>
      <c r="E97" s="77"/>
      <c r="F97" s="78"/>
      <c r="G97" s="76"/>
      <c r="H97" s="79"/>
      <c r="I97" s="91"/>
      <c r="J97" s="75"/>
      <c r="K97" s="24"/>
      <c r="L97" s="24"/>
      <c r="AD97" s="15">
        <v>0</v>
      </c>
    </row>
    <row r="98" spans="1:30" s="15" customFormat="1" ht="18.75" hidden="1" customHeight="1">
      <c r="A98" s="101"/>
      <c r="B98" s="103" t="e">
        <f>INDEX(PT_DIFFERENTIATION_VTAR,MATCH(#REF!,PT_DIFFERENTIATION_VTAR_ID,0))</f>
        <v>#REF!</v>
      </c>
      <c r="C98" s="104" t="e">
        <f>INDEX(PT_DIFFERENTIATION_NTAR,MATCH(#REF!,PT_DIFFERENTIATION_NTAR_ID,0))</f>
        <v>#REF!</v>
      </c>
      <c r="D98" s="64"/>
      <c r="E98" s="71"/>
      <c r="F98" s="72"/>
      <c r="G98" s="80"/>
      <c r="H98" s="64" t="s">
        <v>54</v>
      </c>
      <c r="I98" s="91"/>
      <c r="J98" s="75"/>
      <c r="K98" s="24"/>
      <c r="L98" s="24"/>
      <c r="AD98" s="15">
        <v>0</v>
      </c>
    </row>
    <row r="99" spans="1:30" s="15" customFormat="1" ht="18.75" hidden="1" customHeight="1">
      <c r="A99" s="101"/>
      <c r="B99" s="103"/>
      <c r="C99" s="104"/>
      <c r="D99" s="76"/>
      <c r="E99" s="77" t="s">
        <v>55</v>
      </c>
      <c r="F99" s="78"/>
      <c r="G99" s="76"/>
      <c r="H99" s="79"/>
      <c r="I99" s="91"/>
      <c r="J99" s="75"/>
      <c r="K99" s="24"/>
      <c r="L99" s="24"/>
      <c r="AD99" s="15">
        <v>0</v>
      </c>
    </row>
    <row r="100" spans="1:30" s="15" customFormat="1" ht="0.75" hidden="1" customHeight="1">
      <c r="A100" s="101"/>
      <c r="B100" s="103"/>
      <c r="C100" s="88"/>
      <c r="D100" s="76"/>
      <c r="E100" s="77"/>
      <c r="F100" s="78"/>
      <c r="G100" s="76"/>
      <c r="H100" s="79"/>
      <c r="I100" s="91"/>
      <c r="J100" s="75"/>
      <c r="K100" s="24"/>
      <c r="L100" s="24"/>
      <c r="AD100" s="15">
        <v>0</v>
      </c>
    </row>
    <row r="101" spans="1:30" s="15" customFormat="1" ht="18.75" hidden="1" customHeight="1">
      <c r="A101" s="101"/>
      <c r="B101" s="103" t="e">
        <f>INDEX(PT_DIFFERENTIATION_VTAR,MATCH(#REF!,PT_DIFFERENTIATION_VTAR_ID,0))</f>
        <v>#REF!</v>
      </c>
      <c r="C101" s="104" t="e">
        <f>INDEX(PT_DIFFERENTIATION_NTAR,MATCH(#REF!,PT_DIFFERENTIATION_NTAR_ID,0))</f>
        <v>#REF!</v>
      </c>
      <c r="D101" s="64"/>
      <c r="E101" s="71"/>
      <c r="F101" s="72"/>
      <c r="G101" s="80"/>
      <c r="H101" s="64" t="s">
        <v>54</v>
      </c>
      <c r="I101" s="91"/>
      <c r="J101" s="75"/>
      <c r="K101" s="24"/>
      <c r="L101" s="24"/>
      <c r="AD101" s="15">
        <v>0</v>
      </c>
    </row>
    <row r="102" spans="1:30" s="15" customFormat="1" ht="18.75" hidden="1" customHeight="1">
      <c r="A102" s="101"/>
      <c r="B102" s="103"/>
      <c r="C102" s="104"/>
      <c r="D102" s="76"/>
      <c r="E102" s="77" t="s">
        <v>55</v>
      </c>
      <c r="F102" s="78"/>
      <c r="G102" s="76"/>
      <c r="H102" s="79"/>
      <c r="I102" s="91"/>
      <c r="J102" s="75"/>
      <c r="K102" s="24"/>
      <c r="L102" s="24"/>
      <c r="AD102" s="15">
        <v>0</v>
      </c>
    </row>
    <row r="103" spans="1:30" s="15" customFormat="1" ht="0.75" hidden="1" customHeight="1">
      <c r="A103" s="101"/>
      <c r="B103" s="103"/>
      <c r="C103" s="88"/>
      <c r="D103" s="76"/>
      <c r="E103" s="77"/>
      <c r="F103" s="78"/>
      <c r="G103" s="76"/>
      <c r="H103" s="79"/>
      <c r="I103" s="91"/>
      <c r="J103" s="75"/>
      <c r="K103" s="24"/>
      <c r="L103" s="24"/>
      <c r="AD103" s="15">
        <v>0</v>
      </c>
    </row>
    <row r="104" spans="1:30" s="15" customFormat="1" ht="18.75" hidden="1" customHeight="1">
      <c r="A104" s="101"/>
      <c r="B104" s="103" t="e">
        <f>INDEX(PT_DIFFERENTIATION_VTAR,MATCH(#REF!,PT_DIFFERENTIATION_VTAR_ID,0))</f>
        <v>#REF!</v>
      </c>
      <c r="C104" s="104" t="e">
        <f>INDEX(PT_DIFFERENTIATION_NTAR,MATCH(#REF!,PT_DIFFERENTIATION_NTAR_ID,0))</f>
        <v>#REF!</v>
      </c>
      <c r="D104" s="64"/>
      <c r="E104" s="71"/>
      <c r="F104" s="72"/>
      <c r="G104" s="80"/>
      <c r="H104" s="64" t="s">
        <v>54</v>
      </c>
      <c r="I104" s="91"/>
      <c r="J104" s="75"/>
      <c r="K104" s="24"/>
      <c r="L104" s="24"/>
      <c r="AD104" s="15">
        <v>0</v>
      </c>
    </row>
    <row r="105" spans="1:30" s="15" customFormat="1" ht="18.75" hidden="1" customHeight="1">
      <c r="A105" s="101"/>
      <c r="B105" s="103"/>
      <c r="C105" s="104"/>
      <c r="D105" s="76"/>
      <c r="E105" s="77" t="s">
        <v>55</v>
      </c>
      <c r="F105" s="78"/>
      <c r="G105" s="76"/>
      <c r="H105" s="79"/>
      <c r="I105" s="91"/>
      <c r="J105" s="75"/>
      <c r="K105" s="24"/>
      <c r="L105" s="24"/>
      <c r="AD105" s="15">
        <v>0</v>
      </c>
    </row>
    <row r="106" spans="1:30" s="15" customFormat="1" ht="0.75" hidden="1" customHeight="1">
      <c r="A106" s="101"/>
      <c r="B106" s="103"/>
      <c r="C106" s="88"/>
      <c r="D106" s="76"/>
      <c r="E106" s="77"/>
      <c r="F106" s="78"/>
      <c r="G106" s="76"/>
      <c r="H106" s="79"/>
      <c r="I106" s="91"/>
      <c r="J106" s="75"/>
      <c r="K106" s="24"/>
      <c r="L106" s="24"/>
      <c r="AD106" s="15">
        <v>0</v>
      </c>
    </row>
    <row r="107" spans="1:30" s="15" customFormat="1" ht="18.75" hidden="1" customHeight="1">
      <c r="A107" s="101"/>
      <c r="B107" s="103" t="e">
        <f>INDEX(PT_DIFFERENTIATION_VTAR,MATCH(#REF!,PT_DIFFERENTIATION_VTAR_ID,0))</f>
        <v>#REF!</v>
      </c>
      <c r="C107" s="104" t="e">
        <f>INDEX(PT_DIFFERENTIATION_NTAR,MATCH(#REF!,PT_DIFFERENTIATION_NTAR_ID,0))</f>
        <v>#REF!</v>
      </c>
      <c r="D107" s="64"/>
      <c r="E107" s="71"/>
      <c r="F107" s="72"/>
      <c r="G107" s="80"/>
      <c r="H107" s="64" t="s">
        <v>54</v>
      </c>
      <c r="I107" s="91"/>
      <c r="J107" s="75"/>
      <c r="K107" s="24"/>
      <c r="L107" s="24"/>
      <c r="AD107" s="15">
        <v>0</v>
      </c>
    </row>
    <row r="108" spans="1:30" s="15" customFormat="1" ht="18.75" hidden="1" customHeight="1">
      <c r="A108" s="101"/>
      <c r="B108" s="103"/>
      <c r="C108" s="104"/>
      <c r="D108" s="76"/>
      <c r="E108" s="77" t="s">
        <v>55</v>
      </c>
      <c r="F108" s="78"/>
      <c r="G108" s="76"/>
      <c r="H108" s="79"/>
      <c r="I108" s="91"/>
      <c r="J108" s="75"/>
      <c r="K108" s="24"/>
      <c r="L108" s="24"/>
      <c r="AD108" s="15">
        <v>0</v>
      </c>
    </row>
    <row r="109" spans="1:30" s="15" customFormat="1" ht="0.75" hidden="1" customHeight="1">
      <c r="A109" s="101"/>
      <c r="B109" s="103"/>
      <c r="C109" s="88"/>
      <c r="D109" s="76"/>
      <c r="E109" s="77"/>
      <c r="F109" s="78"/>
      <c r="G109" s="76"/>
      <c r="H109" s="79"/>
      <c r="I109" s="91"/>
      <c r="J109" s="75"/>
      <c r="K109" s="24"/>
      <c r="L109" s="24"/>
      <c r="AD109" s="15">
        <v>0</v>
      </c>
    </row>
    <row r="110" spans="1:30" s="15" customFormat="1" ht="18.75" hidden="1" customHeight="1">
      <c r="A110" s="101"/>
      <c r="B110" s="103" t="e">
        <f>INDEX(PT_DIFFERENTIATION_VTAR,MATCH(#REF!,PT_DIFFERENTIATION_VTAR_ID,0))</f>
        <v>#REF!</v>
      </c>
      <c r="C110" s="104" t="e">
        <f>INDEX(PT_DIFFERENTIATION_NTAR,MATCH(#REF!,PT_DIFFERENTIATION_NTAR_ID,0))</f>
        <v>#REF!</v>
      </c>
      <c r="D110" s="64"/>
      <c r="E110" s="71"/>
      <c r="F110" s="72"/>
      <c r="G110" s="80"/>
      <c r="H110" s="64" t="s">
        <v>54</v>
      </c>
      <c r="I110" s="91"/>
      <c r="J110" s="75"/>
      <c r="K110" s="24"/>
      <c r="L110" s="24"/>
      <c r="AD110" s="15">
        <v>0</v>
      </c>
    </row>
    <row r="111" spans="1:30" s="15" customFormat="1" ht="18.75" hidden="1" customHeight="1">
      <c r="A111" s="101"/>
      <c r="B111" s="103"/>
      <c r="C111" s="104"/>
      <c r="D111" s="76"/>
      <c r="E111" s="77" t="s">
        <v>55</v>
      </c>
      <c r="F111" s="78"/>
      <c r="G111" s="76"/>
      <c r="H111" s="79"/>
      <c r="I111" s="91"/>
      <c r="J111" s="75"/>
      <c r="K111" s="24"/>
      <c r="L111" s="24"/>
      <c r="AD111" s="15">
        <v>0</v>
      </c>
    </row>
    <row r="112" spans="1:30" s="15" customFormat="1" ht="0.75" hidden="1" customHeight="1">
      <c r="A112" s="101"/>
      <c r="B112" s="103"/>
      <c r="C112" s="88"/>
      <c r="D112" s="76"/>
      <c r="E112" s="77"/>
      <c r="F112" s="78"/>
      <c r="G112" s="76"/>
      <c r="H112" s="79"/>
      <c r="I112" s="91"/>
      <c r="J112" s="75"/>
      <c r="K112" s="24"/>
      <c r="L112" s="24"/>
      <c r="AD112" s="15">
        <v>0</v>
      </c>
    </row>
    <row r="113" spans="1:30" s="15" customFormat="1" ht="18.75" hidden="1" customHeight="1">
      <c r="A113" s="101"/>
      <c r="B113" s="103" t="e">
        <f>INDEX(PT_DIFFERENTIATION_VTAR,MATCH(#REF!,PT_DIFFERENTIATION_VTAR_ID,0))</f>
        <v>#REF!</v>
      </c>
      <c r="C113" s="104" t="e">
        <f>INDEX(PT_DIFFERENTIATION_NTAR,MATCH(#REF!,PT_DIFFERENTIATION_NTAR_ID,0))</f>
        <v>#REF!</v>
      </c>
      <c r="D113" s="64"/>
      <c r="E113" s="71"/>
      <c r="F113" s="72"/>
      <c r="G113" s="80"/>
      <c r="H113" s="64" t="s">
        <v>54</v>
      </c>
      <c r="I113" s="91"/>
      <c r="J113" s="75"/>
      <c r="K113" s="24"/>
      <c r="L113" s="24"/>
      <c r="AD113" s="15">
        <v>0</v>
      </c>
    </row>
    <row r="114" spans="1:30" s="15" customFormat="1" ht="18.75" hidden="1" customHeight="1">
      <c r="A114" s="101"/>
      <c r="B114" s="103"/>
      <c r="C114" s="104"/>
      <c r="D114" s="76"/>
      <c r="E114" s="77" t="s">
        <v>55</v>
      </c>
      <c r="F114" s="78"/>
      <c r="G114" s="76"/>
      <c r="H114" s="79"/>
      <c r="I114" s="91"/>
      <c r="J114" s="75"/>
      <c r="K114" s="24"/>
      <c r="L114" s="24"/>
      <c r="AD114" s="15">
        <v>0</v>
      </c>
    </row>
    <row r="115" spans="1:30" s="15" customFormat="1" ht="0.75" hidden="1" customHeight="1">
      <c r="A115" s="101"/>
      <c r="B115" s="103"/>
      <c r="C115" s="88"/>
      <c r="D115" s="76"/>
      <c r="E115" s="77"/>
      <c r="F115" s="78"/>
      <c r="G115" s="76"/>
      <c r="H115" s="79"/>
      <c r="I115" s="91"/>
      <c r="J115" s="75"/>
      <c r="K115" s="24"/>
      <c r="L115" s="24"/>
      <c r="AD115" s="15">
        <v>0</v>
      </c>
    </row>
    <row r="116" spans="1:30" s="15" customFormat="1" ht="19.5" customHeight="1">
      <c r="A116" s="101"/>
      <c r="B116" s="103" t="s">
        <v>71</v>
      </c>
      <c r="C116" s="104" t="s">
        <v>46</v>
      </c>
      <c r="D116" s="64"/>
      <c r="E116" s="71">
        <v>46023</v>
      </c>
      <c r="F116" s="72">
        <v>46387</v>
      </c>
      <c r="G116" s="80">
        <v>136380.13</v>
      </c>
      <c r="H116" s="64" t="s">
        <v>54</v>
      </c>
      <c r="I116" s="91"/>
      <c r="J116" s="75"/>
      <c r="K116" s="24"/>
      <c r="L116" s="24"/>
      <c r="AD116" s="15">
        <v>0</v>
      </c>
    </row>
    <row r="117" spans="1:30" s="15" customFormat="1" ht="19.5" customHeight="1">
      <c r="A117" s="120"/>
      <c r="B117" s="120"/>
      <c r="C117" s="120"/>
      <c r="D117" s="63" t="s">
        <v>23</v>
      </c>
      <c r="E117" s="71">
        <v>46388</v>
      </c>
      <c r="F117" s="72">
        <v>46752</v>
      </c>
      <c r="G117" s="80">
        <v>143003.22</v>
      </c>
      <c r="H117" s="64" t="s">
        <v>54</v>
      </c>
      <c r="I117" s="74"/>
      <c r="J117" s="75"/>
      <c r="K117" s="24"/>
      <c r="L117" s="24"/>
      <c r="AD117" s="15">
        <v>0</v>
      </c>
    </row>
    <row r="118" spans="1:30" s="15" customFormat="1" ht="19.5" customHeight="1">
      <c r="A118" s="120"/>
      <c r="B118" s="120"/>
      <c r="C118" s="120"/>
      <c r="D118" s="63" t="s">
        <v>23</v>
      </c>
      <c r="E118" s="71">
        <v>46753</v>
      </c>
      <c r="F118" s="72">
        <v>47118</v>
      </c>
      <c r="G118" s="80">
        <v>147992.85</v>
      </c>
      <c r="H118" s="64" t="s">
        <v>54</v>
      </c>
      <c r="I118" s="74"/>
      <c r="J118" s="75"/>
      <c r="K118" s="24"/>
      <c r="L118" s="24"/>
      <c r="AD118" s="15">
        <v>0</v>
      </c>
    </row>
    <row r="119" spans="1:30" s="15" customFormat="1" ht="18.75" customHeight="1">
      <c r="A119" s="101"/>
      <c r="B119" s="103"/>
      <c r="C119" s="104"/>
      <c r="D119" s="76"/>
      <c r="E119" s="77" t="s">
        <v>55</v>
      </c>
      <c r="F119" s="78"/>
      <c r="G119" s="76"/>
      <c r="H119" s="79"/>
      <c r="I119" s="91"/>
      <c r="J119" s="75"/>
      <c r="K119" s="24"/>
      <c r="L119" s="24"/>
      <c r="AD119" s="15">
        <v>0</v>
      </c>
    </row>
    <row r="120" spans="1:30" s="15" customFormat="1" ht="0.75" customHeight="1">
      <c r="A120" s="101"/>
      <c r="B120" s="103"/>
      <c r="C120" s="88"/>
      <c r="D120" s="76"/>
      <c r="E120" s="77"/>
      <c r="F120" s="78"/>
      <c r="G120" s="76"/>
      <c r="H120" s="79"/>
      <c r="I120" s="91"/>
      <c r="J120" s="75"/>
      <c r="K120" s="24"/>
      <c r="L120" s="24"/>
      <c r="AD120" s="15">
        <v>0</v>
      </c>
    </row>
    <row r="121" spans="1:30" s="15" customFormat="1" ht="18.75" hidden="1" customHeight="1">
      <c r="A121" s="101"/>
      <c r="B121" s="103" t="e">
        <f>INDEX(PT_DIFFERENTIATION_VTAR,MATCH(#REF!,PT_DIFFERENTIATION_VTAR_ID,0))</f>
        <v>#REF!</v>
      </c>
      <c r="C121" s="104" t="e">
        <f>INDEX(PT_DIFFERENTIATION_NTAR,MATCH(#REF!,PT_DIFFERENTIATION_NTAR_ID,0))</f>
        <v>#REF!</v>
      </c>
      <c r="D121" s="64"/>
      <c r="E121" s="71"/>
      <c r="F121" s="72"/>
      <c r="G121" s="80"/>
      <c r="H121" s="64" t="s">
        <v>54</v>
      </c>
      <c r="I121" s="91"/>
      <c r="J121" s="75"/>
      <c r="K121" s="24"/>
      <c r="L121" s="24"/>
      <c r="AD121" s="15">
        <v>0</v>
      </c>
    </row>
    <row r="122" spans="1:30" s="15" customFormat="1" ht="18.75" hidden="1" customHeight="1">
      <c r="A122" s="101"/>
      <c r="B122" s="103"/>
      <c r="C122" s="104"/>
      <c r="D122" s="76"/>
      <c r="E122" s="77" t="s">
        <v>55</v>
      </c>
      <c r="F122" s="78"/>
      <c r="G122" s="76"/>
      <c r="H122" s="79"/>
      <c r="I122" s="91"/>
      <c r="J122" s="75"/>
      <c r="K122" s="24"/>
      <c r="L122" s="24"/>
      <c r="AD122" s="15">
        <v>0</v>
      </c>
    </row>
    <row r="123" spans="1:30" s="15" customFormat="1" ht="0.75" hidden="1" customHeight="1">
      <c r="A123" s="101"/>
      <c r="B123" s="103"/>
      <c r="C123" s="88"/>
      <c r="D123" s="76"/>
      <c r="E123" s="77"/>
      <c r="F123" s="78"/>
      <c r="G123" s="76"/>
      <c r="H123" s="79"/>
      <c r="I123" s="91"/>
      <c r="J123" s="75"/>
      <c r="K123" s="24"/>
      <c r="L123" s="24"/>
      <c r="AD123" s="15">
        <v>0</v>
      </c>
    </row>
    <row r="124" spans="1:30" s="15" customFormat="1" ht="18.75" hidden="1" customHeight="1">
      <c r="A124" s="101"/>
      <c r="B124" s="103" t="e">
        <f>INDEX(PT_DIFFERENTIATION_VTAR,MATCH(#REF!,PT_DIFFERENTIATION_VTAR_ID,0))</f>
        <v>#REF!</v>
      </c>
      <c r="C124" s="104" t="e">
        <f>INDEX(PT_DIFFERENTIATION_NTAR,MATCH(#REF!,PT_DIFFERENTIATION_NTAR_ID,0))</f>
        <v>#REF!</v>
      </c>
      <c r="D124" s="64"/>
      <c r="E124" s="71"/>
      <c r="F124" s="72"/>
      <c r="G124" s="80"/>
      <c r="H124" s="64" t="s">
        <v>54</v>
      </c>
      <c r="I124" s="91"/>
      <c r="J124" s="75"/>
      <c r="K124" s="24"/>
      <c r="L124" s="24"/>
      <c r="AD124" s="15">
        <v>0</v>
      </c>
    </row>
    <row r="125" spans="1:30" s="15" customFormat="1" ht="18.75" hidden="1" customHeight="1">
      <c r="A125" s="101"/>
      <c r="B125" s="103"/>
      <c r="C125" s="104"/>
      <c r="D125" s="76"/>
      <c r="E125" s="77" t="s">
        <v>55</v>
      </c>
      <c r="F125" s="78"/>
      <c r="G125" s="76"/>
      <c r="H125" s="79"/>
      <c r="I125" s="91"/>
      <c r="J125" s="75"/>
      <c r="K125" s="24"/>
      <c r="L125" s="24"/>
      <c r="AD125" s="15">
        <v>0</v>
      </c>
    </row>
    <row r="126" spans="1:30" s="15" customFormat="1" ht="0.75" hidden="1" customHeight="1">
      <c r="A126" s="101"/>
      <c r="B126" s="103"/>
      <c r="C126" s="88"/>
      <c r="D126" s="76"/>
      <c r="E126" s="77"/>
      <c r="F126" s="78"/>
      <c r="G126" s="76"/>
      <c r="H126" s="79"/>
      <c r="I126" s="91"/>
      <c r="J126" s="75"/>
      <c r="K126" s="24"/>
      <c r="L126" s="24"/>
      <c r="AD126" s="15">
        <v>0</v>
      </c>
    </row>
    <row r="127" spans="1:30" s="15" customFormat="1" ht="18.75" hidden="1" customHeight="1">
      <c r="A127" s="101"/>
      <c r="B127" s="103" t="e">
        <f>INDEX(PT_DIFFERENTIATION_VTAR,MATCH(#REF!,PT_DIFFERENTIATION_VTAR_ID,0))</f>
        <v>#REF!</v>
      </c>
      <c r="C127" s="104" t="e">
        <f>INDEX(PT_DIFFERENTIATION_NTAR,MATCH(#REF!,PT_DIFFERENTIATION_NTAR_ID,0))</f>
        <v>#REF!</v>
      </c>
      <c r="D127" s="64"/>
      <c r="E127" s="71"/>
      <c r="F127" s="72"/>
      <c r="G127" s="80"/>
      <c r="H127" s="64" t="s">
        <v>54</v>
      </c>
      <c r="I127" s="91"/>
      <c r="J127" s="75"/>
      <c r="K127" s="24"/>
      <c r="L127" s="24"/>
      <c r="AD127" s="15">
        <v>0</v>
      </c>
    </row>
    <row r="128" spans="1:30" s="15" customFormat="1" ht="18.75" hidden="1" customHeight="1">
      <c r="A128" s="101"/>
      <c r="B128" s="103"/>
      <c r="C128" s="104"/>
      <c r="D128" s="76"/>
      <c r="E128" s="77" t="s">
        <v>55</v>
      </c>
      <c r="F128" s="78"/>
      <c r="G128" s="76"/>
      <c r="H128" s="79"/>
      <c r="I128" s="91"/>
      <c r="J128" s="75"/>
      <c r="K128" s="24"/>
      <c r="L128" s="24"/>
      <c r="AD128" s="15">
        <v>0</v>
      </c>
    </row>
    <row r="129" spans="1:30" s="15" customFormat="1" ht="0.75" hidden="1" customHeight="1">
      <c r="A129" s="101"/>
      <c r="B129" s="103"/>
      <c r="C129" s="88"/>
      <c r="D129" s="76"/>
      <c r="E129" s="77"/>
      <c r="F129" s="78"/>
      <c r="G129" s="76"/>
      <c r="H129" s="79"/>
      <c r="I129" s="91"/>
      <c r="J129" s="75"/>
      <c r="K129" s="24"/>
      <c r="L129" s="24"/>
      <c r="AD129" s="15">
        <v>0</v>
      </c>
    </row>
    <row r="130" spans="1:30" s="15" customFormat="1" ht="18.75" hidden="1" customHeight="1">
      <c r="A130" s="101"/>
      <c r="B130" s="103" t="e">
        <f>INDEX(PT_DIFFERENTIATION_VTAR,MATCH(#REF!,PT_DIFFERENTIATION_VTAR_ID,0))</f>
        <v>#REF!</v>
      </c>
      <c r="C130" s="104" t="e">
        <f>INDEX(PT_DIFFERENTIATION_NTAR,MATCH(#REF!,PT_DIFFERENTIATION_NTAR_ID,0))</f>
        <v>#REF!</v>
      </c>
      <c r="D130" s="64"/>
      <c r="E130" s="71"/>
      <c r="F130" s="72"/>
      <c r="G130" s="80"/>
      <c r="H130" s="64" t="s">
        <v>54</v>
      </c>
      <c r="I130" s="91"/>
      <c r="J130" s="75"/>
      <c r="K130" s="24"/>
      <c r="L130" s="24"/>
      <c r="AD130" s="15">
        <v>0</v>
      </c>
    </row>
    <row r="131" spans="1:30" s="15" customFormat="1" ht="18.75" hidden="1" customHeight="1">
      <c r="A131" s="101"/>
      <c r="B131" s="103"/>
      <c r="C131" s="104"/>
      <c r="D131" s="76"/>
      <c r="E131" s="77" t="s">
        <v>55</v>
      </c>
      <c r="F131" s="78"/>
      <c r="G131" s="76"/>
      <c r="H131" s="79"/>
      <c r="I131" s="91"/>
      <c r="J131" s="75"/>
      <c r="K131" s="24"/>
      <c r="L131" s="24"/>
      <c r="AD131" s="15">
        <v>0</v>
      </c>
    </row>
    <row r="132" spans="1:30" s="15" customFormat="1" ht="0.75" hidden="1" customHeight="1">
      <c r="A132" s="101"/>
      <c r="B132" s="103"/>
      <c r="C132" s="88"/>
      <c r="D132" s="76"/>
      <c r="E132" s="77"/>
      <c r="F132" s="78"/>
      <c r="G132" s="76"/>
      <c r="H132" s="79"/>
      <c r="I132" s="91"/>
      <c r="J132" s="75"/>
      <c r="K132" s="24"/>
      <c r="L132" s="24"/>
      <c r="AD132" s="15">
        <v>0</v>
      </c>
    </row>
    <row r="133" spans="1:30" s="15" customFormat="1" ht="18.75" hidden="1" customHeight="1">
      <c r="A133" s="101"/>
      <c r="B133" s="103" t="e">
        <f>INDEX(PT_DIFFERENTIATION_VTAR,MATCH(#REF!,PT_DIFFERENTIATION_VTAR_ID,0))</f>
        <v>#REF!</v>
      </c>
      <c r="C133" s="104" t="e">
        <f>INDEX(PT_DIFFERENTIATION_NTAR,MATCH(#REF!,PT_DIFFERENTIATION_NTAR_ID,0))</f>
        <v>#REF!</v>
      </c>
      <c r="D133" s="64"/>
      <c r="E133" s="71"/>
      <c r="F133" s="72"/>
      <c r="G133" s="80"/>
      <c r="H133" s="64" t="s">
        <v>54</v>
      </c>
      <c r="I133" s="91"/>
      <c r="J133" s="75"/>
      <c r="K133" s="24"/>
      <c r="L133" s="24"/>
      <c r="AD133" s="15">
        <v>0</v>
      </c>
    </row>
    <row r="134" spans="1:30" s="15" customFormat="1" ht="18.75" hidden="1" customHeight="1">
      <c r="A134" s="101"/>
      <c r="B134" s="103"/>
      <c r="C134" s="104"/>
      <c r="D134" s="76"/>
      <c r="E134" s="77" t="s">
        <v>55</v>
      </c>
      <c r="F134" s="78"/>
      <c r="G134" s="76"/>
      <c r="H134" s="79"/>
      <c r="I134" s="91"/>
      <c r="J134" s="75"/>
      <c r="K134" s="24"/>
      <c r="L134" s="24"/>
      <c r="AD134" s="15">
        <v>0</v>
      </c>
    </row>
    <row r="135" spans="1:30" s="15" customFormat="1" ht="1.1499999999999999" customHeight="1">
      <c r="A135" s="101"/>
      <c r="B135" s="103"/>
      <c r="C135" s="88"/>
      <c r="D135" s="76"/>
      <c r="E135" s="77"/>
      <c r="F135" s="78"/>
      <c r="G135" s="76"/>
      <c r="H135" s="79"/>
      <c r="I135" s="91"/>
      <c r="J135" s="75"/>
      <c r="K135" s="24"/>
      <c r="L135" s="24"/>
      <c r="AD135" s="15">
        <v>1</v>
      </c>
    </row>
    <row r="136" spans="1:30" ht="19.899999999999999" customHeight="1">
      <c r="A136" s="86" t="s">
        <v>68</v>
      </c>
      <c r="B136" s="10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C136" s="100"/>
      <c r="D136" s="100"/>
      <c r="E136" s="100"/>
      <c r="F136" s="100"/>
      <c r="G136" s="100"/>
      <c r="H136" s="100"/>
      <c r="I136" s="89"/>
      <c r="J136" s="75"/>
      <c r="AD136" s="15">
        <v>19</v>
      </c>
    </row>
    <row r="137" spans="1:30" s="15" customFormat="1" ht="60.75" hidden="1" customHeight="1">
      <c r="A137" s="101"/>
      <c r="B137" s="103" t="e">
        <f>INDEX(PT_DIFFERENTIATION_VTAR,MATCH(#REF!,PT_DIFFERENTIATION_VTAR_ID,0))</f>
        <v>#REF!</v>
      </c>
      <c r="C137" s="104" t="e">
        <f>INDEX(PT_DIFFERENTIATION_NTAR,MATCH(#REF!,PT_DIFFERENTIATION_NTAR_ID,0))</f>
        <v>#REF!</v>
      </c>
      <c r="D137" s="64"/>
      <c r="E137" s="71"/>
      <c r="F137" s="72"/>
      <c r="G137" s="80"/>
      <c r="H137" s="64" t="s">
        <v>54</v>
      </c>
      <c r="I137" s="1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J137" s="75"/>
      <c r="K137" s="24"/>
      <c r="L137" s="24"/>
      <c r="AD137" s="15">
        <v>0</v>
      </c>
    </row>
    <row r="138" spans="1:30" s="15" customFormat="1" ht="18.75" hidden="1" customHeight="1">
      <c r="A138" s="101"/>
      <c r="B138" s="103"/>
      <c r="C138" s="104"/>
      <c r="D138" s="76"/>
      <c r="E138" s="77" t="s">
        <v>55</v>
      </c>
      <c r="F138" s="78"/>
      <c r="G138" s="76"/>
      <c r="H138" s="79"/>
      <c r="I138" s="116"/>
      <c r="J138" s="75"/>
      <c r="K138" s="24"/>
      <c r="L138" s="24"/>
      <c r="AD138" s="15">
        <v>0</v>
      </c>
    </row>
    <row r="139" spans="1:30" s="15" customFormat="1" ht="0.75" hidden="1" customHeight="1">
      <c r="A139" s="101"/>
      <c r="B139" s="103"/>
      <c r="C139" s="88"/>
      <c r="D139" s="76"/>
      <c r="E139" s="77"/>
      <c r="F139" s="78"/>
      <c r="G139" s="76"/>
      <c r="H139" s="79"/>
      <c r="I139" s="116"/>
      <c r="J139" s="75"/>
      <c r="K139" s="24"/>
      <c r="L139" s="24"/>
      <c r="AD139" s="15">
        <v>0</v>
      </c>
    </row>
    <row r="140" spans="1:30" s="15" customFormat="1" ht="45" hidden="1" customHeight="1">
      <c r="A140" s="101"/>
      <c r="B140" s="103" t="e">
        <f>INDEX(PT_DIFFERENTIATION_VTAR,MATCH(#REF!,PT_DIFFERENTIATION_VTAR_ID,0))</f>
        <v>#REF!</v>
      </c>
      <c r="C140" s="104" t="e">
        <f>INDEX(PT_DIFFERENTIATION_NTAR,MATCH(#REF!,PT_DIFFERENTIATION_NTAR_ID,0))</f>
        <v>#REF!</v>
      </c>
      <c r="D140" s="64"/>
      <c r="E140" s="71"/>
      <c r="F140" s="72"/>
      <c r="G140" s="80"/>
      <c r="H140" s="64" t="s">
        <v>54</v>
      </c>
      <c r="I140" s="119"/>
      <c r="J140" s="75"/>
      <c r="K140" s="24"/>
      <c r="L140" s="24"/>
      <c r="AD140" s="15">
        <v>0</v>
      </c>
    </row>
    <row r="141" spans="1:30" s="15" customFormat="1" ht="18.75" hidden="1" customHeight="1">
      <c r="A141" s="101"/>
      <c r="B141" s="103"/>
      <c r="C141" s="104"/>
      <c r="D141" s="76"/>
      <c r="E141" s="77" t="s">
        <v>55</v>
      </c>
      <c r="F141" s="78"/>
      <c r="G141" s="76"/>
      <c r="H141" s="79"/>
      <c r="I141" s="87"/>
      <c r="J141" s="75"/>
      <c r="K141" s="24"/>
      <c r="L141" s="24"/>
      <c r="AD141" s="15">
        <v>0</v>
      </c>
    </row>
    <row r="142" spans="1:30" s="15" customFormat="1" ht="0.75" hidden="1" customHeight="1">
      <c r="A142" s="101"/>
      <c r="B142" s="103"/>
      <c r="C142" s="88"/>
      <c r="D142" s="76"/>
      <c r="E142" s="77"/>
      <c r="F142" s="78"/>
      <c r="G142" s="76"/>
      <c r="H142" s="79"/>
      <c r="I142" s="91"/>
      <c r="J142" s="75"/>
      <c r="K142" s="24"/>
      <c r="L142" s="24"/>
      <c r="AD142" s="15">
        <v>0</v>
      </c>
    </row>
    <row r="143" spans="1:30" s="15" customFormat="1" ht="45" hidden="1" customHeight="1">
      <c r="A143" s="101"/>
      <c r="B143" s="103" t="e">
        <f>INDEX(PT_DIFFERENTIATION_VTAR,MATCH(#REF!,PT_DIFFERENTIATION_VTAR_ID,0))</f>
        <v>#REF!</v>
      </c>
      <c r="C143" s="104" t="e">
        <f>INDEX(PT_DIFFERENTIATION_NTAR,MATCH(#REF!,PT_DIFFERENTIATION_NTAR_ID,0))</f>
        <v>#REF!</v>
      </c>
      <c r="D143" s="64"/>
      <c r="E143" s="71"/>
      <c r="F143" s="72"/>
      <c r="G143" s="80"/>
      <c r="H143" s="64" t="s">
        <v>54</v>
      </c>
      <c r="I143" s="91"/>
      <c r="J143" s="75"/>
      <c r="K143" s="24"/>
      <c r="L143" s="24"/>
      <c r="AD143" s="15">
        <v>0</v>
      </c>
    </row>
    <row r="144" spans="1:30" s="15" customFormat="1" ht="18.75" hidden="1" customHeight="1">
      <c r="A144" s="101"/>
      <c r="B144" s="103"/>
      <c r="C144" s="104"/>
      <c r="D144" s="76"/>
      <c r="E144" s="77" t="s">
        <v>55</v>
      </c>
      <c r="F144" s="78"/>
      <c r="G144" s="76"/>
      <c r="H144" s="79"/>
      <c r="I144" s="91"/>
      <c r="J144" s="75"/>
      <c r="K144" s="24"/>
      <c r="L144" s="24"/>
      <c r="AD144" s="15">
        <v>0</v>
      </c>
    </row>
    <row r="145" spans="1:30" s="15" customFormat="1" ht="0.75" hidden="1" customHeight="1">
      <c r="A145" s="101"/>
      <c r="B145" s="103"/>
      <c r="C145" s="88"/>
      <c r="D145" s="76"/>
      <c r="E145" s="77"/>
      <c r="F145" s="78"/>
      <c r="G145" s="76"/>
      <c r="H145" s="79"/>
      <c r="I145" s="91"/>
      <c r="J145" s="75"/>
      <c r="K145" s="24"/>
      <c r="L145" s="24"/>
      <c r="AD145" s="15">
        <v>0</v>
      </c>
    </row>
    <row r="146" spans="1:30" s="15" customFormat="1" ht="45" hidden="1" customHeight="1">
      <c r="A146" s="101"/>
      <c r="B146" s="103" t="e">
        <f>INDEX(PT_DIFFERENTIATION_VTAR,MATCH(#REF!,PT_DIFFERENTIATION_VTAR_ID,0))</f>
        <v>#REF!</v>
      </c>
      <c r="C146" s="104" t="e">
        <f>INDEX(PT_DIFFERENTIATION_NTAR,MATCH(#REF!,PT_DIFFERENTIATION_NTAR_ID,0))</f>
        <v>#REF!</v>
      </c>
      <c r="D146" s="64"/>
      <c r="E146" s="71"/>
      <c r="F146" s="72"/>
      <c r="G146" s="80"/>
      <c r="H146" s="64" t="s">
        <v>54</v>
      </c>
      <c r="I146" s="91"/>
      <c r="J146" s="75"/>
      <c r="K146" s="24"/>
      <c r="L146" s="24"/>
      <c r="AD146" s="15">
        <v>0</v>
      </c>
    </row>
    <row r="147" spans="1:30" s="15" customFormat="1" ht="18.75" hidden="1" customHeight="1">
      <c r="A147" s="101"/>
      <c r="B147" s="103"/>
      <c r="C147" s="104"/>
      <c r="D147" s="76"/>
      <c r="E147" s="77" t="s">
        <v>55</v>
      </c>
      <c r="F147" s="78"/>
      <c r="G147" s="76"/>
      <c r="H147" s="79"/>
      <c r="I147" s="91"/>
      <c r="J147" s="75"/>
      <c r="K147" s="24"/>
      <c r="L147" s="24"/>
      <c r="AD147" s="15">
        <v>0</v>
      </c>
    </row>
    <row r="148" spans="1:30" s="15" customFormat="1" ht="0.75" hidden="1" customHeight="1">
      <c r="A148" s="101"/>
      <c r="B148" s="103"/>
      <c r="C148" s="88"/>
      <c r="D148" s="76"/>
      <c r="E148" s="77"/>
      <c r="F148" s="78"/>
      <c r="G148" s="76"/>
      <c r="H148" s="79"/>
      <c r="I148" s="91"/>
      <c r="J148" s="75"/>
      <c r="K148" s="24"/>
      <c r="L148" s="24"/>
      <c r="AD148" s="15">
        <v>0</v>
      </c>
    </row>
    <row r="149" spans="1:30" s="15" customFormat="1" ht="18.75" hidden="1" customHeight="1">
      <c r="A149" s="101"/>
      <c r="B149" s="103" t="e">
        <f>INDEX(PT_DIFFERENTIATION_VTAR,MATCH(#REF!,PT_DIFFERENTIATION_VTAR_ID,0))</f>
        <v>#REF!</v>
      </c>
      <c r="C149" s="104" t="e">
        <f>INDEX(PT_DIFFERENTIATION_NTAR,MATCH(#REF!,PT_DIFFERENTIATION_NTAR_ID,0))</f>
        <v>#REF!</v>
      </c>
      <c r="D149" s="64"/>
      <c r="E149" s="71"/>
      <c r="F149" s="72"/>
      <c r="G149" s="80"/>
      <c r="H149" s="64" t="s">
        <v>54</v>
      </c>
      <c r="I149" s="91"/>
      <c r="J149" s="75"/>
      <c r="K149" s="24"/>
      <c r="L149" s="24"/>
      <c r="AD149" s="15">
        <v>0</v>
      </c>
    </row>
    <row r="150" spans="1:30" s="15" customFormat="1" ht="18.75" hidden="1" customHeight="1">
      <c r="A150" s="101"/>
      <c r="B150" s="103"/>
      <c r="C150" s="104"/>
      <c r="D150" s="76"/>
      <c r="E150" s="77" t="s">
        <v>55</v>
      </c>
      <c r="F150" s="78"/>
      <c r="G150" s="76"/>
      <c r="H150" s="79"/>
      <c r="I150" s="91"/>
      <c r="J150" s="75"/>
      <c r="K150" s="24"/>
      <c r="L150" s="24"/>
      <c r="AD150" s="15">
        <v>0</v>
      </c>
    </row>
    <row r="151" spans="1:30" s="15" customFormat="1" ht="0.75" hidden="1" customHeight="1">
      <c r="A151" s="101"/>
      <c r="B151" s="103"/>
      <c r="C151" s="88"/>
      <c r="D151" s="76"/>
      <c r="E151" s="77"/>
      <c r="F151" s="78"/>
      <c r="G151" s="76"/>
      <c r="H151" s="79"/>
      <c r="I151" s="91"/>
      <c r="J151" s="75"/>
      <c r="K151" s="24"/>
      <c r="L151" s="24"/>
      <c r="AD151" s="15">
        <v>0</v>
      </c>
    </row>
    <row r="152" spans="1:30" s="15" customFormat="1" ht="18.75" hidden="1" customHeight="1">
      <c r="A152" s="101"/>
      <c r="B152" s="103" t="e">
        <f>INDEX(PT_DIFFERENTIATION_VTAR,MATCH(#REF!,PT_DIFFERENTIATION_VTAR_ID,0))</f>
        <v>#REF!</v>
      </c>
      <c r="C152" s="104" t="e">
        <f>INDEX(PT_DIFFERENTIATION_NTAR,MATCH(#REF!,PT_DIFFERENTIATION_NTAR_ID,0))</f>
        <v>#REF!</v>
      </c>
      <c r="D152" s="64"/>
      <c r="E152" s="71"/>
      <c r="F152" s="72"/>
      <c r="G152" s="80"/>
      <c r="H152" s="64" t="s">
        <v>54</v>
      </c>
      <c r="I152" s="91"/>
      <c r="J152" s="75"/>
      <c r="K152" s="24"/>
      <c r="L152" s="24"/>
      <c r="AD152" s="15">
        <v>0</v>
      </c>
    </row>
    <row r="153" spans="1:30" s="15" customFormat="1" ht="18.75" hidden="1" customHeight="1">
      <c r="A153" s="101"/>
      <c r="B153" s="103"/>
      <c r="C153" s="104"/>
      <c r="D153" s="76"/>
      <c r="E153" s="77" t="s">
        <v>55</v>
      </c>
      <c r="F153" s="78"/>
      <c r="G153" s="76"/>
      <c r="H153" s="79"/>
      <c r="I153" s="91"/>
      <c r="J153" s="75"/>
      <c r="K153" s="24"/>
      <c r="L153" s="24"/>
      <c r="AD153" s="15">
        <v>0</v>
      </c>
    </row>
    <row r="154" spans="1:30" s="15" customFormat="1" ht="0.75" hidden="1" customHeight="1">
      <c r="A154" s="101"/>
      <c r="B154" s="103"/>
      <c r="C154" s="88"/>
      <c r="D154" s="76"/>
      <c r="E154" s="77"/>
      <c r="F154" s="78"/>
      <c r="G154" s="76"/>
      <c r="H154" s="79"/>
      <c r="I154" s="91"/>
      <c r="J154" s="75"/>
      <c r="K154" s="24"/>
      <c r="L154" s="24"/>
      <c r="AD154" s="15">
        <v>0</v>
      </c>
    </row>
    <row r="155" spans="1:30" s="15" customFormat="1" ht="18.75" hidden="1" customHeight="1">
      <c r="A155" s="101"/>
      <c r="B155" s="103" t="e">
        <f>INDEX(PT_DIFFERENTIATION_VTAR,MATCH(#REF!,PT_DIFFERENTIATION_VTAR_ID,0))</f>
        <v>#REF!</v>
      </c>
      <c r="C155" s="104" t="e">
        <f>INDEX(PT_DIFFERENTIATION_NTAR,MATCH(#REF!,PT_DIFFERENTIATION_NTAR_ID,0))</f>
        <v>#REF!</v>
      </c>
      <c r="D155" s="64"/>
      <c r="E155" s="71"/>
      <c r="F155" s="72"/>
      <c r="G155" s="80"/>
      <c r="H155" s="64" t="s">
        <v>54</v>
      </c>
      <c r="I155" s="91"/>
      <c r="J155" s="75"/>
      <c r="K155" s="24"/>
      <c r="L155" s="24"/>
      <c r="AD155" s="15">
        <v>0</v>
      </c>
    </row>
    <row r="156" spans="1:30" s="15" customFormat="1" ht="18.75" hidden="1" customHeight="1">
      <c r="A156" s="101"/>
      <c r="B156" s="103"/>
      <c r="C156" s="104"/>
      <c r="D156" s="76"/>
      <c r="E156" s="77" t="s">
        <v>55</v>
      </c>
      <c r="F156" s="78"/>
      <c r="G156" s="76"/>
      <c r="H156" s="79"/>
      <c r="I156" s="91"/>
      <c r="J156" s="75"/>
      <c r="K156" s="24"/>
      <c r="L156" s="24"/>
      <c r="AD156" s="15">
        <v>0</v>
      </c>
    </row>
    <row r="157" spans="1:30" s="15" customFormat="1" ht="0.75" hidden="1" customHeight="1">
      <c r="A157" s="101"/>
      <c r="B157" s="103"/>
      <c r="C157" s="88"/>
      <c r="D157" s="76"/>
      <c r="E157" s="77"/>
      <c r="F157" s="78"/>
      <c r="G157" s="76"/>
      <c r="H157" s="79"/>
      <c r="I157" s="91"/>
      <c r="J157" s="75"/>
      <c r="K157" s="24"/>
      <c r="L157" s="24"/>
      <c r="AD157" s="15">
        <v>0</v>
      </c>
    </row>
    <row r="158" spans="1:30" s="15" customFormat="1" ht="18.75" hidden="1" customHeight="1">
      <c r="A158" s="101"/>
      <c r="B158" s="103" t="e">
        <f>INDEX(PT_DIFFERENTIATION_VTAR,MATCH(#REF!,PT_DIFFERENTIATION_VTAR_ID,0))</f>
        <v>#REF!</v>
      </c>
      <c r="C158" s="104" t="e">
        <f>INDEX(PT_DIFFERENTIATION_NTAR,MATCH(#REF!,PT_DIFFERENTIATION_NTAR_ID,0))</f>
        <v>#REF!</v>
      </c>
      <c r="D158" s="64"/>
      <c r="E158" s="71"/>
      <c r="F158" s="72"/>
      <c r="G158" s="80"/>
      <c r="H158" s="64" t="s">
        <v>54</v>
      </c>
      <c r="I158" s="91"/>
      <c r="J158" s="75"/>
      <c r="K158" s="24"/>
      <c r="L158" s="24"/>
      <c r="AD158" s="15">
        <v>0</v>
      </c>
    </row>
    <row r="159" spans="1:30" s="15" customFormat="1" ht="18.75" hidden="1" customHeight="1">
      <c r="A159" s="101"/>
      <c r="B159" s="103"/>
      <c r="C159" s="104"/>
      <c r="D159" s="76"/>
      <c r="E159" s="77" t="s">
        <v>55</v>
      </c>
      <c r="F159" s="78"/>
      <c r="G159" s="76"/>
      <c r="H159" s="79"/>
      <c r="I159" s="91"/>
      <c r="J159" s="75"/>
      <c r="K159" s="24"/>
      <c r="L159" s="24"/>
      <c r="AD159" s="15">
        <v>0</v>
      </c>
    </row>
    <row r="160" spans="1:30" s="15" customFormat="1" ht="0.75" hidden="1" customHeight="1">
      <c r="A160" s="101"/>
      <c r="B160" s="103"/>
      <c r="C160" s="88"/>
      <c r="D160" s="76"/>
      <c r="E160" s="77"/>
      <c r="F160" s="78"/>
      <c r="G160" s="76"/>
      <c r="H160" s="79"/>
      <c r="I160" s="91"/>
      <c r="J160" s="75"/>
      <c r="K160" s="24"/>
      <c r="L160" s="24"/>
      <c r="AD160" s="15">
        <v>0</v>
      </c>
    </row>
    <row r="161" spans="1:30" s="15" customFormat="1" ht="18.75" hidden="1" customHeight="1">
      <c r="A161" s="101"/>
      <c r="B161" s="103" t="e">
        <f>INDEX(PT_DIFFERENTIATION_VTAR,MATCH(#REF!,PT_DIFFERENTIATION_VTAR_ID,0))</f>
        <v>#REF!</v>
      </c>
      <c r="C161" s="104" t="e">
        <f>INDEX(PT_DIFFERENTIATION_NTAR,MATCH(#REF!,PT_DIFFERENTIATION_NTAR_ID,0))</f>
        <v>#REF!</v>
      </c>
      <c r="D161" s="64"/>
      <c r="E161" s="71"/>
      <c r="F161" s="72"/>
      <c r="G161" s="80"/>
      <c r="H161" s="64" t="s">
        <v>54</v>
      </c>
      <c r="I161" s="91"/>
      <c r="J161" s="75"/>
      <c r="K161" s="24"/>
      <c r="L161" s="24"/>
      <c r="AD161" s="15">
        <v>0</v>
      </c>
    </row>
    <row r="162" spans="1:30" s="15" customFormat="1" ht="18.75" hidden="1" customHeight="1">
      <c r="A162" s="101"/>
      <c r="B162" s="103"/>
      <c r="C162" s="104"/>
      <c r="D162" s="76"/>
      <c r="E162" s="77" t="s">
        <v>55</v>
      </c>
      <c r="F162" s="78"/>
      <c r="G162" s="76"/>
      <c r="H162" s="79"/>
      <c r="I162" s="91"/>
      <c r="J162" s="75"/>
      <c r="K162" s="24"/>
      <c r="L162" s="24"/>
      <c r="AD162" s="15">
        <v>0</v>
      </c>
    </row>
    <row r="163" spans="1:30" s="15" customFormat="1" ht="0.75" hidden="1" customHeight="1">
      <c r="A163" s="101"/>
      <c r="B163" s="103"/>
      <c r="C163" s="88"/>
      <c r="D163" s="76"/>
      <c r="E163" s="77"/>
      <c r="F163" s="78"/>
      <c r="G163" s="76"/>
      <c r="H163" s="79"/>
      <c r="I163" s="91"/>
      <c r="J163" s="75"/>
      <c r="K163" s="24"/>
      <c r="L163" s="24"/>
      <c r="AD163" s="15">
        <v>0</v>
      </c>
    </row>
    <row r="164" spans="1:30" s="15" customFormat="1" ht="18.75" hidden="1" customHeight="1">
      <c r="A164" s="101"/>
      <c r="B164" s="103" t="e">
        <f>INDEX(PT_DIFFERENTIATION_VTAR,MATCH(#REF!,PT_DIFFERENTIATION_VTAR_ID,0))</f>
        <v>#REF!</v>
      </c>
      <c r="C164" s="104" t="e">
        <f>INDEX(PT_DIFFERENTIATION_NTAR,MATCH(#REF!,PT_DIFFERENTIATION_NTAR_ID,0))</f>
        <v>#REF!</v>
      </c>
      <c r="D164" s="64"/>
      <c r="E164" s="71"/>
      <c r="F164" s="72"/>
      <c r="G164" s="80"/>
      <c r="H164" s="64" t="s">
        <v>54</v>
      </c>
      <c r="I164" s="91"/>
      <c r="J164" s="75"/>
      <c r="K164" s="24"/>
      <c r="L164" s="24"/>
      <c r="AD164" s="15">
        <v>0</v>
      </c>
    </row>
    <row r="165" spans="1:30" s="15" customFormat="1" ht="18.75" hidden="1" customHeight="1">
      <c r="A165" s="101"/>
      <c r="B165" s="103"/>
      <c r="C165" s="104"/>
      <c r="D165" s="76"/>
      <c r="E165" s="77" t="s">
        <v>55</v>
      </c>
      <c r="F165" s="78"/>
      <c r="G165" s="76"/>
      <c r="H165" s="79"/>
      <c r="I165" s="91"/>
      <c r="J165" s="75"/>
      <c r="K165" s="24"/>
      <c r="L165" s="24"/>
      <c r="AD165" s="15">
        <v>0</v>
      </c>
    </row>
    <row r="166" spans="1:30" s="15" customFormat="1" ht="0.75" hidden="1" customHeight="1">
      <c r="A166" s="101"/>
      <c r="B166" s="103"/>
      <c r="C166" s="88"/>
      <c r="D166" s="76"/>
      <c r="E166" s="77"/>
      <c r="F166" s="78"/>
      <c r="G166" s="76"/>
      <c r="H166" s="79"/>
      <c r="I166" s="91"/>
      <c r="J166" s="75"/>
      <c r="K166" s="24"/>
      <c r="L166" s="24"/>
      <c r="AD166" s="15">
        <v>0</v>
      </c>
    </row>
    <row r="167" spans="1:30" s="15" customFormat="1" ht="18.75" hidden="1" customHeight="1">
      <c r="A167" s="101"/>
      <c r="B167" s="103" t="e">
        <f>INDEX(PT_DIFFERENTIATION_VTAR,MATCH(#REF!,PT_DIFFERENTIATION_VTAR_ID,0))</f>
        <v>#REF!</v>
      </c>
      <c r="C167" s="104" t="e">
        <f>INDEX(PT_DIFFERENTIATION_NTAR,MATCH(#REF!,PT_DIFFERENTIATION_NTAR_ID,0))</f>
        <v>#REF!</v>
      </c>
      <c r="D167" s="64"/>
      <c r="E167" s="71"/>
      <c r="F167" s="72"/>
      <c r="G167" s="80"/>
      <c r="H167" s="64" t="s">
        <v>54</v>
      </c>
      <c r="I167" s="91"/>
      <c r="J167" s="75"/>
      <c r="K167" s="24"/>
      <c r="L167" s="24"/>
      <c r="AD167" s="15">
        <v>0</v>
      </c>
    </row>
    <row r="168" spans="1:30" s="15" customFormat="1" ht="18.75" hidden="1" customHeight="1">
      <c r="A168" s="101"/>
      <c r="B168" s="103"/>
      <c r="C168" s="104"/>
      <c r="D168" s="76"/>
      <c r="E168" s="77" t="s">
        <v>55</v>
      </c>
      <c r="F168" s="78"/>
      <c r="G168" s="76"/>
      <c r="H168" s="79"/>
      <c r="I168" s="91"/>
      <c r="J168" s="75"/>
      <c r="K168" s="24"/>
      <c r="L168" s="24"/>
      <c r="AD168" s="15">
        <v>0</v>
      </c>
    </row>
    <row r="169" spans="1:30" s="15" customFormat="1" ht="0.75" hidden="1" customHeight="1">
      <c r="A169" s="101"/>
      <c r="B169" s="103"/>
      <c r="C169" s="88"/>
      <c r="D169" s="76"/>
      <c r="E169" s="77"/>
      <c r="F169" s="78"/>
      <c r="G169" s="76"/>
      <c r="H169" s="79"/>
      <c r="I169" s="91"/>
      <c r="J169" s="75"/>
      <c r="K169" s="24"/>
      <c r="L169" s="24"/>
      <c r="AD169" s="15">
        <v>0</v>
      </c>
    </row>
    <row r="170" spans="1:30" s="15" customFormat="1" ht="18.75" hidden="1" customHeight="1">
      <c r="A170" s="101"/>
      <c r="B170" s="103" t="e">
        <f>INDEX(PT_DIFFERENTIATION_VTAR,MATCH(#REF!,PT_DIFFERENTIATION_VTAR_ID,0))</f>
        <v>#REF!</v>
      </c>
      <c r="C170" s="104" t="e">
        <f>INDEX(PT_DIFFERENTIATION_NTAR,MATCH(#REF!,PT_DIFFERENTIATION_NTAR_ID,0))</f>
        <v>#REF!</v>
      </c>
      <c r="D170" s="64"/>
      <c r="E170" s="71"/>
      <c r="F170" s="72"/>
      <c r="G170" s="80"/>
      <c r="H170" s="64" t="s">
        <v>54</v>
      </c>
      <c r="I170" s="91"/>
      <c r="J170" s="75"/>
      <c r="K170" s="24"/>
      <c r="L170" s="24"/>
      <c r="AD170" s="15">
        <v>0</v>
      </c>
    </row>
    <row r="171" spans="1:30" s="15" customFormat="1" ht="18.75" hidden="1" customHeight="1">
      <c r="A171" s="101"/>
      <c r="B171" s="103"/>
      <c r="C171" s="104"/>
      <c r="D171" s="76"/>
      <c r="E171" s="77" t="s">
        <v>55</v>
      </c>
      <c r="F171" s="78"/>
      <c r="G171" s="76"/>
      <c r="H171" s="79"/>
      <c r="I171" s="91"/>
      <c r="J171" s="75"/>
      <c r="K171" s="24"/>
      <c r="L171" s="24"/>
      <c r="AD171" s="15">
        <v>0</v>
      </c>
    </row>
    <row r="172" spans="1:30" s="15" customFormat="1" ht="0.75" hidden="1" customHeight="1">
      <c r="A172" s="101"/>
      <c r="B172" s="103"/>
      <c r="C172" s="88"/>
      <c r="D172" s="76"/>
      <c r="E172" s="77"/>
      <c r="F172" s="78"/>
      <c r="G172" s="76"/>
      <c r="H172" s="79"/>
      <c r="I172" s="91"/>
      <c r="J172" s="75"/>
      <c r="K172" s="24"/>
      <c r="L172" s="24"/>
      <c r="AD172" s="15">
        <v>0</v>
      </c>
    </row>
    <row r="173" spans="1:30" s="15" customFormat="1" ht="18.75" hidden="1" customHeight="1">
      <c r="A173" s="101"/>
      <c r="B173" s="103" t="e">
        <f>INDEX(PT_DIFFERENTIATION_VTAR,MATCH(#REF!,PT_DIFFERENTIATION_VTAR_ID,0))</f>
        <v>#REF!</v>
      </c>
      <c r="C173" s="104" t="e">
        <f>INDEX(PT_DIFFERENTIATION_NTAR,MATCH(#REF!,PT_DIFFERENTIATION_NTAR_ID,0))</f>
        <v>#REF!</v>
      </c>
      <c r="D173" s="64"/>
      <c r="E173" s="71"/>
      <c r="F173" s="72"/>
      <c r="G173" s="80"/>
      <c r="H173" s="64" t="s">
        <v>54</v>
      </c>
      <c r="I173" s="91"/>
      <c r="J173" s="75"/>
      <c r="K173" s="24"/>
      <c r="L173" s="24"/>
      <c r="AD173" s="15">
        <v>0</v>
      </c>
    </row>
    <row r="174" spans="1:30" s="15" customFormat="1" ht="18.75" hidden="1" customHeight="1">
      <c r="A174" s="101"/>
      <c r="B174" s="103"/>
      <c r="C174" s="104"/>
      <c r="D174" s="76"/>
      <c r="E174" s="77" t="s">
        <v>55</v>
      </c>
      <c r="F174" s="78"/>
      <c r="G174" s="76"/>
      <c r="H174" s="79"/>
      <c r="I174" s="91"/>
      <c r="J174" s="75"/>
      <c r="K174" s="24"/>
      <c r="L174" s="24"/>
      <c r="AD174" s="15">
        <v>0</v>
      </c>
    </row>
    <row r="175" spans="1:30" s="15" customFormat="1" ht="0.75" hidden="1" customHeight="1">
      <c r="A175" s="101"/>
      <c r="B175" s="103"/>
      <c r="C175" s="88"/>
      <c r="D175" s="76"/>
      <c r="E175" s="77"/>
      <c r="F175" s="78"/>
      <c r="G175" s="76"/>
      <c r="H175" s="79"/>
      <c r="I175" s="91"/>
      <c r="J175" s="75"/>
      <c r="K175" s="24"/>
      <c r="L175" s="24"/>
      <c r="AD175" s="15">
        <v>0</v>
      </c>
    </row>
    <row r="176" spans="1:30" s="15" customFormat="1" ht="18.75" hidden="1" customHeight="1">
      <c r="A176" s="101"/>
      <c r="B176" s="103" t="e">
        <f>INDEX(PT_DIFFERENTIATION_VTAR,MATCH(#REF!,PT_DIFFERENTIATION_VTAR_ID,0))</f>
        <v>#REF!</v>
      </c>
      <c r="C176" s="104" t="e">
        <f>INDEX(PT_DIFFERENTIATION_NTAR,MATCH(#REF!,PT_DIFFERENTIATION_NTAR_ID,0))</f>
        <v>#REF!</v>
      </c>
      <c r="D176" s="64"/>
      <c r="E176" s="71"/>
      <c r="F176" s="72"/>
      <c r="G176" s="80"/>
      <c r="H176" s="64" t="s">
        <v>54</v>
      </c>
      <c r="I176" s="91"/>
      <c r="J176" s="75"/>
      <c r="K176" s="24"/>
      <c r="L176" s="24"/>
      <c r="AD176" s="15">
        <v>0</v>
      </c>
    </row>
    <row r="177" spans="1:30" s="15" customFormat="1" ht="18.75" hidden="1" customHeight="1">
      <c r="A177" s="101"/>
      <c r="B177" s="103"/>
      <c r="C177" s="104"/>
      <c r="D177" s="76"/>
      <c r="E177" s="77" t="s">
        <v>55</v>
      </c>
      <c r="F177" s="78"/>
      <c r="G177" s="76"/>
      <c r="H177" s="79"/>
      <c r="I177" s="91"/>
      <c r="J177" s="75"/>
      <c r="K177" s="24"/>
      <c r="L177" s="24"/>
      <c r="AD177" s="15">
        <v>0</v>
      </c>
    </row>
    <row r="178" spans="1:30" s="15" customFormat="1" ht="0.75" hidden="1" customHeight="1">
      <c r="A178" s="101"/>
      <c r="B178" s="103"/>
      <c r="C178" s="88"/>
      <c r="D178" s="76"/>
      <c r="E178" s="77"/>
      <c r="F178" s="78"/>
      <c r="G178" s="76"/>
      <c r="H178" s="79"/>
      <c r="I178" s="91"/>
      <c r="J178" s="75"/>
      <c r="K178" s="24"/>
      <c r="L178" s="24"/>
      <c r="AD178" s="15">
        <v>0</v>
      </c>
    </row>
    <row r="179" spans="1:30" s="15" customFormat="1" ht="21" customHeight="1">
      <c r="A179" s="101"/>
      <c r="B179" s="103" t="s">
        <v>71</v>
      </c>
      <c r="C179" s="104" t="s">
        <v>46</v>
      </c>
      <c r="D179" s="64"/>
      <c r="E179" s="71">
        <v>46023</v>
      </c>
      <c r="F179" s="72">
        <v>46387</v>
      </c>
      <c r="G179" s="80">
        <v>386.39400000000001</v>
      </c>
      <c r="H179" s="64" t="s">
        <v>54</v>
      </c>
      <c r="I179" s="91"/>
      <c r="J179" s="75"/>
      <c r="K179" s="24"/>
      <c r="L179" s="24"/>
      <c r="AD179" s="15">
        <v>0</v>
      </c>
    </row>
    <row r="180" spans="1:30" s="15" customFormat="1" ht="21" customHeight="1">
      <c r="A180" s="120"/>
      <c r="B180" s="120"/>
      <c r="C180" s="120"/>
      <c r="D180" s="63" t="s">
        <v>23</v>
      </c>
      <c r="E180" s="71">
        <v>46388</v>
      </c>
      <c r="F180" s="72">
        <v>46752</v>
      </c>
      <c r="G180" s="80">
        <v>386.39400000000001</v>
      </c>
      <c r="H180" s="64" t="s">
        <v>54</v>
      </c>
      <c r="I180" s="74"/>
      <c r="J180" s="75"/>
      <c r="K180" s="24"/>
      <c r="L180" s="24"/>
      <c r="AD180" s="15">
        <v>0</v>
      </c>
    </row>
    <row r="181" spans="1:30" s="15" customFormat="1" ht="21" customHeight="1">
      <c r="A181" s="120"/>
      <c r="B181" s="120"/>
      <c r="C181" s="120"/>
      <c r="D181" s="63" t="s">
        <v>23</v>
      </c>
      <c r="E181" s="71">
        <v>46753</v>
      </c>
      <c r="F181" s="72">
        <v>47118</v>
      </c>
      <c r="G181" s="80">
        <v>386.39400000000001</v>
      </c>
      <c r="H181" s="64" t="s">
        <v>54</v>
      </c>
      <c r="I181" s="74"/>
      <c r="J181" s="75"/>
      <c r="K181" s="24"/>
      <c r="L181" s="24"/>
      <c r="AD181" s="15">
        <v>0</v>
      </c>
    </row>
    <row r="182" spans="1:30" s="15" customFormat="1" ht="18.75" customHeight="1">
      <c r="A182" s="101"/>
      <c r="B182" s="103"/>
      <c r="C182" s="104"/>
      <c r="D182" s="76"/>
      <c r="E182" s="77" t="s">
        <v>55</v>
      </c>
      <c r="F182" s="78"/>
      <c r="G182" s="76"/>
      <c r="H182" s="79"/>
      <c r="I182" s="91"/>
      <c r="J182" s="75"/>
      <c r="K182" s="24"/>
      <c r="L182" s="24"/>
      <c r="AD182" s="15">
        <v>0</v>
      </c>
    </row>
    <row r="183" spans="1:30" s="15" customFormat="1" ht="0.75" customHeight="1">
      <c r="A183" s="101"/>
      <c r="B183" s="103"/>
      <c r="C183" s="88"/>
      <c r="D183" s="76"/>
      <c r="E183" s="77"/>
      <c r="F183" s="78"/>
      <c r="G183" s="76"/>
      <c r="H183" s="79"/>
      <c r="I183" s="91"/>
      <c r="J183" s="75"/>
      <c r="K183" s="24"/>
      <c r="L183" s="24"/>
      <c r="AD183" s="15">
        <v>0</v>
      </c>
    </row>
    <row r="184" spans="1:30" s="15" customFormat="1" ht="18.75" hidden="1" customHeight="1">
      <c r="A184" s="101"/>
      <c r="B184" s="103" t="e">
        <f>INDEX(PT_DIFFERENTIATION_VTAR,MATCH(#REF!,PT_DIFFERENTIATION_VTAR_ID,0))</f>
        <v>#REF!</v>
      </c>
      <c r="C184" s="104" t="e">
        <f>INDEX(PT_DIFFERENTIATION_NTAR,MATCH(#REF!,PT_DIFFERENTIATION_NTAR_ID,0))</f>
        <v>#REF!</v>
      </c>
      <c r="D184" s="64"/>
      <c r="E184" s="71"/>
      <c r="F184" s="72"/>
      <c r="G184" s="80"/>
      <c r="H184" s="64" t="s">
        <v>54</v>
      </c>
      <c r="I184" s="91"/>
      <c r="J184" s="75"/>
      <c r="K184" s="24"/>
      <c r="L184" s="24"/>
      <c r="AD184" s="15">
        <v>0</v>
      </c>
    </row>
    <row r="185" spans="1:30" s="15" customFormat="1" ht="18.75" hidden="1" customHeight="1">
      <c r="A185" s="101"/>
      <c r="B185" s="103"/>
      <c r="C185" s="104"/>
      <c r="D185" s="76"/>
      <c r="E185" s="77" t="s">
        <v>55</v>
      </c>
      <c r="F185" s="78"/>
      <c r="G185" s="76"/>
      <c r="H185" s="79"/>
      <c r="I185" s="91"/>
      <c r="J185" s="75"/>
      <c r="K185" s="24"/>
      <c r="L185" s="24"/>
      <c r="AD185" s="15">
        <v>0</v>
      </c>
    </row>
    <row r="186" spans="1:30" s="15" customFormat="1" ht="0.75" hidden="1" customHeight="1">
      <c r="A186" s="101"/>
      <c r="B186" s="103"/>
      <c r="C186" s="88"/>
      <c r="D186" s="76"/>
      <c r="E186" s="77"/>
      <c r="F186" s="78"/>
      <c r="G186" s="76"/>
      <c r="H186" s="79"/>
      <c r="I186" s="91"/>
      <c r="J186" s="75"/>
      <c r="K186" s="24"/>
      <c r="L186" s="24"/>
      <c r="AD186" s="15">
        <v>0</v>
      </c>
    </row>
    <row r="187" spans="1:30" s="15" customFormat="1" ht="18.75" hidden="1" customHeight="1">
      <c r="A187" s="101"/>
      <c r="B187" s="103" t="e">
        <f>INDEX(PT_DIFFERENTIATION_VTAR,MATCH(#REF!,PT_DIFFERENTIATION_VTAR_ID,0))</f>
        <v>#REF!</v>
      </c>
      <c r="C187" s="104" t="e">
        <f>INDEX(PT_DIFFERENTIATION_NTAR,MATCH(#REF!,PT_DIFFERENTIATION_NTAR_ID,0))</f>
        <v>#REF!</v>
      </c>
      <c r="D187" s="64"/>
      <c r="E187" s="71"/>
      <c r="F187" s="72"/>
      <c r="G187" s="80"/>
      <c r="H187" s="64" t="s">
        <v>54</v>
      </c>
      <c r="I187" s="91"/>
      <c r="J187" s="75"/>
      <c r="K187" s="24"/>
      <c r="L187" s="24"/>
      <c r="AD187" s="15">
        <v>0</v>
      </c>
    </row>
    <row r="188" spans="1:30" s="15" customFormat="1" ht="18.75" hidden="1" customHeight="1">
      <c r="A188" s="101"/>
      <c r="B188" s="103"/>
      <c r="C188" s="104"/>
      <c r="D188" s="76"/>
      <c r="E188" s="77" t="s">
        <v>55</v>
      </c>
      <c r="F188" s="78"/>
      <c r="G188" s="76"/>
      <c r="H188" s="79"/>
      <c r="I188" s="91"/>
      <c r="J188" s="75"/>
      <c r="K188" s="24"/>
      <c r="L188" s="24"/>
      <c r="AD188" s="15">
        <v>0</v>
      </c>
    </row>
    <row r="189" spans="1:30" s="15" customFormat="1" ht="0.75" hidden="1" customHeight="1">
      <c r="A189" s="101"/>
      <c r="B189" s="103"/>
      <c r="C189" s="88"/>
      <c r="D189" s="76"/>
      <c r="E189" s="77"/>
      <c r="F189" s="78"/>
      <c r="G189" s="76"/>
      <c r="H189" s="79"/>
      <c r="I189" s="91"/>
      <c r="J189" s="75"/>
      <c r="K189" s="24"/>
      <c r="L189" s="24"/>
      <c r="AD189" s="15">
        <v>0</v>
      </c>
    </row>
    <row r="190" spans="1:30" s="15" customFormat="1" ht="18.75" hidden="1" customHeight="1">
      <c r="A190" s="101"/>
      <c r="B190" s="103" t="e">
        <f>INDEX(PT_DIFFERENTIATION_VTAR,MATCH(#REF!,PT_DIFFERENTIATION_VTAR_ID,0))</f>
        <v>#REF!</v>
      </c>
      <c r="C190" s="104" t="e">
        <f>INDEX(PT_DIFFERENTIATION_NTAR,MATCH(#REF!,PT_DIFFERENTIATION_NTAR_ID,0))</f>
        <v>#REF!</v>
      </c>
      <c r="D190" s="64"/>
      <c r="E190" s="71"/>
      <c r="F190" s="72"/>
      <c r="G190" s="80"/>
      <c r="H190" s="64" t="s">
        <v>54</v>
      </c>
      <c r="I190" s="91"/>
      <c r="J190" s="75"/>
      <c r="K190" s="24"/>
      <c r="L190" s="24"/>
      <c r="AD190" s="15">
        <v>0</v>
      </c>
    </row>
    <row r="191" spans="1:30" s="15" customFormat="1" ht="18.75" hidden="1" customHeight="1">
      <c r="A191" s="101"/>
      <c r="B191" s="103"/>
      <c r="C191" s="104"/>
      <c r="D191" s="76"/>
      <c r="E191" s="77" t="s">
        <v>55</v>
      </c>
      <c r="F191" s="78"/>
      <c r="G191" s="76"/>
      <c r="H191" s="79"/>
      <c r="I191" s="91"/>
      <c r="J191" s="75"/>
      <c r="K191" s="24"/>
      <c r="L191" s="24"/>
      <c r="AD191" s="15">
        <v>0</v>
      </c>
    </row>
    <row r="192" spans="1:30" s="15" customFormat="1" ht="0.75" hidden="1" customHeight="1">
      <c r="A192" s="101"/>
      <c r="B192" s="103"/>
      <c r="C192" s="88"/>
      <c r="D192" s="76"/>
      <c r="E192" s="77"/>
      <c r="F192" s="78"/>
      <c r="G192" s="76"/>
      <c r="H192" s="79"/>
      <c r="I192" s="91"/>
      <c r="J192" s="75"/>
      <c r="K192" s="24"/>
      <c r="L192" s="24"/>
      <c r="AD192" s="15">
        <v>0</v>
      </c>
    </row>
    <row r="193" spans="1:30" s="15" customFormat="1" ht="18.75" hidden="1" customHeight="1">
      <c r="A193" s="101"/>
      <c r="B193" s="103" t="e">
        <f>INDEX(PT_DIFFERENTIATION_VTAR,MATCH(#REF!,PT_DIFFERENTIATION_VTAR_ID,0))</f>
        <v>#REF!</v>
      </c>
      <c r="C193" s="104" t="e">
        <f>INDEX(PT_DIFFERENTIATION_NTAR,MATCH(#REF!,PT_DIFFERENTIATION_NTAR_ID,0))</f>
        <v>#REF!</v>
      </c>
      <c r="D193" s="64"/>
      <c r="E193" s="71"/>
      <c r="F193" s="72"/>
      <c r="G193" s="80"/>
      <c r="H193" s="64" t="s">
        <v>54</v>
      </c>
      <c r="I193" s="91"/>
      <c r="J193" s="75"/>
      <c r="K193" s="24"/>
      <c r="L193" s="24"/>
      <c r="AD193" s="15">
        <v>0</v>
      </c>
    </row>
    <row r="194" spans="1:30" s="15" customFormat="1" ht="18.75" hidden="1" customHeight="1">
      <c r="A194" s="101"/>
      <c r="B194" s="103"/>
      <c r="C194" s="104"/>
      <c r="D194" s="76"/>
      <c r="E194" s="77" t="s">
        <v>55</v>
      </c>
      <c r="F194" s="78"/>
      <c r="G194" s="76"/>
      <c r="H194" s="79"/>
      <c r="I194" s="91"/>
      <c r="J194" s="75"/>
      <c r="K194" s="24"/>
      <c r="L194" s="24"/>
      <c r="AD194" s="15">
        <v>0</v>
      </c>
    </row>
    <row r="195" spans="1:30" s="15" customFormat="1" ht="0.75" hidden="1" customHeight="1">
      <c r="A195" s="101"/>
      <c r="B195" s="103"/>
      <c r="C195" s="88"/>
      <c r="D195" s="76"/>
      <c r="E195" s="77"/>
      <c r="F195" s="78"/>
      <c r="G195" s="76"/>
      <c r="H195" s="79"/>
      <c r="I195" s="91"/>
      <c r="J195" s="75"/>
      <c r="K195" s="24"/>
      <c r="L195" s="24"/>
      <c r="AD195" s="15">
        <v>0</v>
      </c>
    </row>
    <row r="196" spans="1:30" s="15" customFormat="1" ht="18.75" hidden="1" customHeight="1">
      <c r="A196" s="101"/>
      <c r="B196" s="103" t="e">
        <f>INDEX(PT_DIFFERENTIATION_VTAR,MATCH(#REF!,PT_DIFFERENTIATION_VTAR_ID,0))</f>
        <v>#REF!</v>
      </c>
      <c r="C196" s="104" t="e">
        <f>INDEX(PT_DIFFERENTIATION_NTAR,MATCH(#REF!,PT_DIFFERENTIATION_NTAR_ID,0))</f>
        <v>#REF!</v>
      </c>
      <c r="D196" s="64"/>
      <c r="E196" s="71"/>
      <c r="F196" s="72"/>
      <c r="G196" s="80"/>
      <c r="H196" s="64" t="s">
        <v>54</v>
      </c>
      <c r="I196" s="91"/>
      <c r="J196" s="75"/>
      <c r="K196" s="24"/>
      <c r="L196" s="24"/>
      <c r="AD196" s="15">
        <v>0</v>
      </c>
    </row>
    <row r="197" spans="1:30" s="15" customFormat="1" ht="18.75" hidden="1" customHeight="1">
      <c r="A197" s="101"/>
      <c r="B197" s="103"/>
      <c r="C197" s="104"/>
      <c r="D197" s="76"/>
      <c r="E197" s="77" t="s">
        <v>55</v>
      </c>
      <c r="F197" s="78"/>
      <c r="G197" s="76"/>
      <c r="H197" s="79"/>
      <c r="I197" s="91"/>
      <c r="J197" s="75"/>
      <c r="K197" s="24"/>
      <c r="L197" s="24"/>
      <c r="AD197" s="15">
        <v>0</v>
      </c>
    </row>
    <row r="198" spans="1:30" s="15" customFormat="1" ht="1.1499999999999999" customHeight="1">
      <c r="A198" s="101"/>
      <c r="B198" s="103"/>
      <c r="C198" s="88"/>
      <c r="D198" s="76"/>
      <c r="E198" s="77"/>
      <c r="F198" s="78"/>
      <c r="G198" s="76"/>
      <c r="H198" s="79"/>
      <c r="I198" s="91"/>
      <c r="J198" s="75"/>
      <c r="K198" s="24"/>
      <c r="L198" s="24"/>
      <c r="AD198" s="15">
        <v>1</v>
      </c>
    </row>
    <row r="199" spans="1:30" ht="27.4" customHeight="1">
      <c r="A199" s="86" t="s">
        <v>69</v>
      </c>
      <c r="B199" s="10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C199" s="100"/>
      <c r="D199" s="100"/>
      <c r="E199" s="100"/>
      <c r="F199" s="100"/>
      <c r="G199" s="100"/>
      <c r="H199" s="100"/>
      <c r="I199" s="89"/>
      <c r="J199" s="75"/>
      <c r="AD199" s="15">
        <v>26</v>
      </c>
    </row>
    <row r="200" spans="1:30" s="15" customFormat="1" ht="60.75" hidden="1" customHeight="1">
      <c r="A200" s="101"/>
      <c r="B200" s="103" t="e">
        <f>INDEX(PT_DIFFERENTIATION_VTAR,MATCH(#REF!,PT_DIFFERENTIATION_VTAR_ID,0))</f>
        <v>#REF!</v>
      </c>
      <c r="C200" s="104" t="e">
        <f>INDEX(PT_DIFFERENTIATION_NTAR,MATCH(#REF!,PT_DIFFERENTIATION_NTAR_ID,0))</f>
        <v>#REF!</v>
      </c>
      <c r="D200" s="64"/>
      <c r="E200" s="71"/>
      <c r="F200" s="72"/>
      <c r="G200" s="80"/>
      <c r="H200" s="64" t="s">
        <v>54</v>
      </c>
      <c r="I200" s="1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J200" s="75"/>
      <c r="K200" s="24"/>
      <c r="L200" s="24"/>
      <c r="AD200" s="15">
        <v>0</v>
      </c>
    </row>
    <row r="201" spans="1:30" s="15" customFormat="1" ht="18.75" hidden="1" customHeight="1">
      <c r="A201" s="101"/>
      <c r="B201" s="103"/>
      <c r="C201" s="104"/>
      <c r="D201" s="76"/>
      <c r="E201" s="77" t="s">
        <v>55</v>
      </c>
      <c r="F201" s="78"/>
      <c r="G201" s="76"/>
      <c r="H201" s="79"/>
      <c r="I201" s="116"/>
      <c r="J201" s="75"/>
      <c r="K201" s="24"/>
      <c r="L201" s="24"/>
      <c r="AD201" s="15">
        <v>0</v>
      </c>
    </row>
    <row r="202" spans="1:30" s="15" customFormat="1" ht="0.75" hidden="1" customHeight="1">
      <c r="A202" s="101"/>
      <c r="B202" s="103"/>
      <c r="C202" s="88"/>
      <c r="D202" s="76"/>
      <c r="E202" s="77"/>
      <c r="F202" s="78"/>
      <c r="G202" s="76"/>
      <c r="H202" s="79"/>
      <c r="I202" s="116"/>
      <c r="J202" s="75"/>
      <c r="K202" s="24"/>
      <c r="L202" s="24"/>
      <c r="AD202" s="15">
        <v>0</v>
      </c>
    </row>
    <row r="203" spans="1:30" s="15" customFormat="1" ht="45" hidden="1" customHeight="1">
      <c r="A203" s="101"/>
      <c r="B203" s="103" t="e">
        <f>INDEX(PT_DIFFERENTIATION_VTAR,MATCH(#REF!,PT_DIFFERENTIATION_VTAR_ID,0))</f>
        <v>#REF!</v>
      </c>
      <c r="C203" s="104" t="e">
        <f>INDEX(PT_DIFFERENTIATION_NTAR,MATCH(#REF!,PT_DIFFERENTIATION_NTAR_ID,0))</f>
        <v>#REF!</v>
      </c>
      <c r="D203" s="64"/>
      <c r="E203" s="71"/>
      <c r="F203" s="72"/>
      <c r="G203" s="80"/>
      <c r="H203" s="64" t="s">
        <v>54</v>
      </c>
      <c r="I203" s="119"/>
      <c r="J203" s="75"/>
      <c r="K203" s="24"/>
      <c r="L203" s="24"/>
      <c r="AD203" s="15">
        <v>0</v>
      </c>
    </row>
    <row r="204" spans="1:30" s="15" customFormat="1" ht="18.75" hidden="1" customHeight="1">
      <c r="A204" s="101"/>
      <c r="B204" s="103"/>
      <c r="C204" s="104"/>
      <c r="D204" s="76"/>
      <c r="E204" s="77" t="s">
        <v>55</v>
      </c>
      <c r="F204" s="78"/>
      <c r="G204" s="76"/>
      <c r="H204" s="79"/>
      <c r="I204" s="87"/>
      <c r="J204" s="75"/>
      <c r="K204" s="24"/>
      <c r="L204" s="24"/>
      <c r="AD204" s="15">
        <v>0</v>
      </c>
    </row>
    <row r="205" spans="1:30" s="15" customFormat="1" ht="0.75" hidden="1" customHeight="1">
      <c r="A205" s="101"/>
      <c r="B205" s="103"/>
      <c r="C205" s="88"/>
      <c r="D205" s="76"/>
      <c r="E205" s="77"/>
      <c r="F205" s="78"/>
      <c r="G205" s="76"/>
      <c r="H205" s="79"/>
      <c r="I205" s="91"/>
      <c r="J205" s="75"/>
      <c r="K205" s="24"/>
      <c r="L205" s="24"/>
      <c r="AD205" s="15">
        <v>0</v>
      </c>
    </row>
    <row r="206" spans="1:30" s="15" customFormat="1" ht="45" hidden="1" customHeight="1">
      <c r="A206" s="101"/>
      <c r="B206" s="103" t="e">
        <f>INDEX(PT_DIFFERENTIATION_VTAR,MATCH(#REF!,PT_DIFFERENTIATION_VTAR_ID,0))</f>
        <v>#REF!</v>
      </c>
      <c r="C206" s="104" t="e">
        <f>INDEX(PT_DIFFERENTIATION_NTAR,MATCH(#REF!,PT_DIFFERENTIATION_NTAR_ID,0))</f>
        <v>#REF!</v>
      </c>
      <c r="D206" s="64"/>
      <c r="E206" s="71"/>
      <c r="F206" s="72"/>
      <c r="G206" s="80"/>
      <c r="H206" s="64" t="s">
        <v>54</v>
      </c>
      <c r="I206" s="91"/>
      <c r="J206" s="75"/>
      <c r="K206" s="24"/>
      <c r="L206" s="24"/>
      <c r="AD206" s="15">
        <v>0</v>
      </c>
    </row>
    <row r="207" spans="1:30" s="15" customFormat="1" ht="18.75" hidden="1" customHeight="1">
      <c r="A207" s="101"/>
      <c r="B207" s="103"/>
      <c r="C207" s="104"/>
      <c r="D207" s="76"/>
      <c r="E207" s="77" t="s">
        <v>55</v>
      </c>
      <c r="F207" s="78"/>
      <c r="G207" s="76"/>
      <c r="H207" s="79"/>
      <c r="I207" s="91"/>
      <c r="J207" s="75"/>
      <c r="K207" s="24"/>
      <c r="L207" s="24"/>
      <c r="AD207" s="15">
        <v>0</v>
      </c>
    </row>
    <row r="208" spans="1:30" s="15" customFormat="1" ht="0.75" hidden="1" customHeight="1">
      <c r="A208" s="101"/>
      <c r="B208" s="103"/>
      <c r="C208" s="88"/>
      <c r="D208" s="76"/>
      <c r="E208" s="77"/>
      <c r="F208" s="78"/>
      <c r="G208" s="76"/>
      <c r="H208" s="79"/>
      <c r="I208" s="91"/>
      <c r="J208" s="75"/>
      <c r="K208" s="24"/>
      <c r="L208" s="24"/>
      <c r="AD208" s="15">
        <v>0</v>
      </c>
    </row>
    <row r="209" spans="1:30" s="15" customFormat="1" ht="45" hidden="1" customHeight="1">
      <c r="A209" s="101"/>
      <c r="B209" s="103" t="e">
        <f>INDEX(PT_DIFFERENTIATION_VTAR,MATCH(#REF!,PT_DIFFERENTIATION_VTAR_ID,0))</f>
        <v>#REF!</v>
      </c>
      <c r="C209" s="104" t="e">
        <f>INDEX(PT_DIFFERENTIATION_NTAR,MATCH(#REF!,PT_DIFFERENTIATION_NTAR_ID,0))</f>
        <v>#REF!</v>
      </c>
      <c r="D209" s="64"/>
      <c r="E209" s="71"/>
      <c r="F209" s="72"/>
      <c r="G209" s="80"/>
      <c r="H209" s="64" t="s">
        <v>54</v>
      </c>
      <c r="I209" s="91"/>
      <c r="J209" s="75"/>
      <c r="K209" s="24"/>
      <c r="L209" s="24"/>
      <c r="AD209" s="15">
        <v>0</v>
      </c>
    </row>
    <row r="210" spans="1:30" s="15" customFormat="1" ht="18.75" hidden="1" customHeight="1">
      <c r="A210" s="101"/>
      <c r="B210" s="103"/>
      <c r="C210" s="104"/>
      <c r="D210" s="76"/>
      <c r="E210" s="77" t="s">
        <v>55</v>
      </c>
      <c r="F210" s="78"/>
      <c r="G210" s="76"/>
      <c r="H210" s="79"/>
      <c r="I210" s="91"/>
      <c r="J210" s="75"/>
      <c r="K210" s="24"/>
      <c r="L210" s="24"/>
      <c r="AD210" s="15">
        <v>0</v>
      </c>
    </row>
    <row r="211" spans="1:30" s="15" customFormat="1" ht="0.75" hidden="1" customHeight="1">
      <c r="A211" s="101"/>
      <c r="B211" s="103"/>
      <c r="C211" s="88"/>
      <c r="D211" s="76"/>
      <c r="E211" s="77"/>
      <c r="F211" s="78"/>
      <c r="G211" s="76"/>
      <c r="H211" s="79"/>
      <c r="I211" s="91"/>
      <c r="J211" s="75"/>
      <c r="K211" s="24"/>
      <c r="L211" s="24"/>
      <c r="AD211" s="15">
        <v>0</v>
      </c>
    </row>
    <row r="212" spans="1:30" s="15" customFormat="1" ht="18.75" hidden="1" customHeight="1">
      <c r="A212" s="101"/>
      <c r="B212" s="103" t="e">
        <f>INDEX(PT_DIFFERENTIATION_VTAR,MATCH(#REF!,PT_DIFFERENTIATION_VTAR_ID,0))</f>
        <v>#REF!</v>
      </c>
      <c r="C212" s="104" t="e">
        <f>INDEX(PT_DIFFERENTIATION_NTAR,MATCH(#REF!,PT_DIFFERENTIATION_NTAR_ID,0))</f>
        <v>#REF!</v>
      </c>
      <c r="D212" s="64"/>
      <c r="E212" s="71"/>
      <c r="F212" s="72"/>
      <c r="G212" s="80"/>
      <c r="H212" s="64" t="s">
        <v>54</v>
      </c>
      <c r="I212" s="91"/>
      <c r="J212" s="75"/>
      <c r="K212" s="24"/>
      <c r="L212" s="24"/>
      <c r="AD212" s="15">
        <v>0</v>
      </c>
    </row>
    <row r="213" spans="1:30" s="15" customFormat="1" ht="18.75" hidden="1" customHeight="1">
      <c r="A213" s="101"/>
      <c r="B213" s="103"/>
      <c r="C213" s="104"/>
      <c r="D213" s="76"/>
      <c r="E213" s="77" t="s">
        <v>55</v>
      </c>
      <c r="F213" s="78"/>
      <c r="G213" s="76"/>
      <c r="H213" s="79"/>
      <c r="I213" s="91"/>
      <c r="J213" s="75"/>
      <c r="K213" s="24"/>
      <c r="L213" s="24"/>
      <c r="AD213" s="15">
        <v>0</v>
      </c>
    </row>
    <row r="214" spans="1:30" s="15" customFormat="1" ht="0.75" hidden="1" customHeight="1">
      <c r="A214" s="101"/>
      <c r="B214" s="103"/>
      <c r="C214" s="88"/>
      <c r="D214" s="76"/>
      <c r="E214" s="77"/>
      <c r="F214" s="78"/>
      <c r="G214" s="76"/>
      <c r="H214" s="79"/>
      <c r="I214" s="91"/>
      <c r="J214" s="75"/>
      <c r="K214" s="24"/>
      <c r="L214" s="24"/>
      <c r="AD214" s="15">
        <v>0</v>
      </c>
    </row>
    <row r="215" spans="1:30" s="15" customFormat="1" ht="18.75" hidden="1" customHeight="1">
      <c r="A215" s="101"/>
      <c r="B215" s="103" t="e">
        <f>INDEX(PT_DIFFERENTIATION_VTAR,MATCH(#REF!,PT_DIFFERENTIATION_VTAR_ID,0))</f>
        <v>#REF!</v>
      </c>
      <c r="C215" s="104" t="e">
        <f>INDEX(PT_DIFFERENTIATION_NTAR,MATCH(#REF!,PT_DIFFERENTIATION_NTAR_ID,0))</f>
        <v>#REF!</v>
      </c>
      <c r="D215" s="64"/>
      <c r="E215" s="71"/>
      <c r="F215" s="72"/>
      <c r="G215" s="80"/>
      <c r="H215" s="64" t="s">
        <v>54</v>
      </c>
      <c r="I215" s="91"/>
      <c r="J215" s="75"/>
      <c r="K215" s="24"/>
      <c r="L215" s="24"/>
      <c r="AD215" s="15">
        <v>0</v>
      </c>
    </row>
    <row r="216" spans="1:30" s="15" customFormat="1" ht="18.75" hidden="1" customHeight="1">
      <c r="A216" s="101"/>
      <c r="B216" s="103"/>
      <c r="C216" s="104"/>
      <c r="D216" s="76"/>
      <c r="E216" s="77" t="s">
        <v>55</v>
      </c>
      <c r="F216" s="78"/>
      <c r="G216" s="76"/>
      <c r="H216" s="79"/>
      <c r="I216" s="91"/>
      <c r="J216" s="75"/>
      <c r="K216" s="24"/>
      <c r="L216" s="24"/>
      <c r="AD216" s="15">
        <v>0</v>
      </c>
    </row>
    <row r="217" spans="1:30" s="15" customFormat="1" ht="0.75" hidden="1" customHeight="1">
      <c r="A217" s="101"/>
      <c r="B217" s="103"/>
      <c r="C217" s="88"/>
      <c r="D217" s="76"/>
      <c r="E217" s="77"/>
      <c r="F217" s="78"/>
      <c r="G217" s="76"/>
      <c r="H217" s="79"/>
      <c r="I217" s="91"/>
      <c r="J217" s="75"/>
      <c r="K217" s="24"/>
      <c r="L217" s="24"/>
      <c r="AD217" s="15">
        <v>0</v>
      </c>
    </row>
    <row r="218" spans="1:30" s="15" customFormat="1" ht="18.75" hidden="1" customHeight="1">
      <c r="A218" s="101"/>
      <c r="B218" s="103" t="e">
        <f>INDEX(PT_DIFFERENTIATION_VTAR,MATCH(#REF!,PT_DIFFERENTIATION_VTAR_ID,0))</f>
        <v>#REF!</v>
      </c>
      <c r="C218" s="104" t="e">
        <f>INDEX(PT_DIFFERENTIATION_NTAR,MATCH(#REF!,PT_DIFFERENTIATION_NTAR_ID,0))</f>
        <v>#REF!</v>
      </c>
      <c r="D218" s="64"/>
      <c r="E218" s="71"/>
      <c r="F218" s="72"/>
      <c r="G218" s="80"/>
      <c r="H218" s="64" t="s">
        <v>54</v>
      </c>
      <c r="I218" s="91"/>
      <c r="J218" s="75"/>
      <c r="K218" s="24"/>
      <c r="L218" s="24"/>
      <c r="AD218" s="15">
        <v>0</v>
      </c>
    </row>
    <row r="219" spans="1:30" s="15" customFormat="1" ht="18.75" hidden="1" customHeight="1">
      <c r="A219" s="101"/>
      <c r="B219" s="103"/>
      <c r="C219" s="104"/>
      <c r="D219" s="76"/>
      <c r="E219" s="77" t="s">
        <v>55</v>
      </c>
      <c r="F219" s="78"/>
      <c r="G219" s="76"/>
      <c r="H219" s="79"/>
      <c r="I219" s="91"/>
      <c r="J219" s="75"/>
      <c r="K219" s="24"/>
      <c r="L219" s="24"/>
      <c r="AD219" s="15">
        <v>0</v>
      </c>
    </row>
    <row r="220" spans="1:30" s="15" customFormat="1" ht="0.75" hidden="1" customHeight="1">
      <c r="A220" s="101"/>
      <c r="B220" s="103"/>
      <c r="C220" s="88"/>
      <c r="D220" s="76"/>
      <c r="E220" s="77"/>
      <c r="F220" s="78"/>
      <c r="G220" s="76"/>
      <c r="H220" s="79"/>
      <c r="I220" s="91"/>
      <c r="J220" s="75"/>
      <c r="K220" s="24"/>
      <c r="L220" s="24"/>
      <c r="AD220" s="15">
        <v>0</v>
      </c>
    </row>
    <row r="221" spans="1:30" s="15" customFormat="1" ht="18.75" hidden="1" customHeight="1">
      <c r="A221" s="101"/>
      <c r="B221" s="103" t="e">
        <f>INDEX(PT_DIFFERENTIATION_VTAR,MATCH(#REF!,PT_DIFFERENTIATION_VTAR_ID,0))</f>
        <v>#REF!</v>
      </c>
      <c r="C221" s="104" t="e">
        <f>INDEX(PT_DIFFERENTIATION_NTAR,MATCH(#REF!,PT_DIFFERENTIATION_NTAR_ID,0))</f>
        <v>#REF!</v>
      </c>
      <c r="D221" s="64"/>
      <c r="E221" s="71"/>
      <c r="F221" s="72"/>
      <c r="G221" s="80"/>
      <c r="H221" s="64" t="s">
        <v>54</v>
      </c>
      <c r="I221" s="91"/>
      <c r="J221" s="75"/>
      <c r="K221" s="24"/>
      <c r="L221" s="24"/>
      <c r="AD221" s="15">
        <v>0</v>
      </c>
    </row>
    <row r="222" spans="1:30" s="15" customFormat="1" ht="18.75" hidden="1" customHeight="1">
      <c r="A222" s="101"/>
      <c r="B222" s="103"/>
      <c r="C222" s="104"/>
      <c r="D222" s="76"/>
      <c r="E222" s="77" t="s">
        <v>55</v>
      </c>
      <c r="F222" s="78"/>
      <c r="G222" s="76"/>
      <c r="H222" s="79"/>
      <c r="I222" s="91"/>
      <c r="J222" s="75"/>
      <c r="K222" s="24"/>
      <c r="L222" s="24"/>
      <c r="AD222" s="15">
        <v>0</v>
      </c>
    </row>
    <row r="223" spans="1:30" s="15" customFormat="1" ht="0.75" hidden="1" customHeight="1">
      <c r="A223" s="101"/>
      <c r="B223" s="103"/>
      <c r="C223" s="88"/>
      <c r="D223" s="76"/>
      <c r="E223" s="77"/>
      <c r="F223" s="78"/>
      <c r="G223" s="76"/>
      <c r="H223" s="79"/>
      <c r="I223" s="91"/>
      <c r="J223" s="75"/>
      <c r="K223" s="24"/>
      <c r="L223" s="24"/>
      <c r="AD223" s="15">
        <v>0</v>
      </c>
    </row>
    <row r="224" spans="1:30" s="15" customFormat="1" ht="18.75" hidden="1" customHeight="1">
      <c r="A224" s="101"/>
      <c r="B224" s="103" t="e">
        <f>INDEX(PT_DIFFERENTIATION_VTAR,MATCH(#REF!,PT_DIFFERENTIATION_VTAR_ID,0))</f>
        <v>#REF!</v>
      </c>
      <c r="C224" s="104" t="e">
        <f>INDEX(PT_DIFFERENTIATION_NTAR,MATCH(#REF!,PT_DIFFERENTIATION_NTAR_ID,0))</f>
        <v>#REF!</v>
      </c>
      <c r="D224" s="64"/>
      <c r="E224" s="71"/>
      <c r="F224" s="72"/>
      <c r="G224" s="80"/>
      <c r="H224" s="64" t="s">
        <v>54</v>
      </c>
      <c r="I224" s="91"/>
      <c r="J224" s="75"/>
      <c r="K224" s="24"/>
      <c r="L224" s="24"/>
      <c r="AD224" s="15">
        <v>0</v>
      </c>
    </row>
    <row r="225" spans="1:30" s="15" customFormat="1" ht="18.75" hidden="1" customHeight="1">
      <c r="A225" s="101"/>
      <c r="B225" s="103"/>
      <c r="C225" s="104"/>
      <c r="D225" s="76"/>
      <c r="E225" s="77" t="s">
        <v>55</v>
      </c>
      <c r="F225" s="78"/>
      <c r="G225" s="76"/>
      <c r="H225" s="79"/>
      <c r="I225" s="91"/>
      <c r="J225" s="75"/>
      <c r="K225" s="24"/>
      <c r="L225" s="24"/>
      <c r="AD225" s="15">
        <v>0</v>
      </c>
    </row>
    <row r="226" spans="1:30" s="15" customFormat="1" ht="0.75" hidden="1" customHeight="1">
      <c r="A226" s="101"/>
      <c r="B226" s="103"/>
      <c r="C226" s="88"/>
      <c r="D226" s="76"/>
      <c r="E226" s="77"/>
      <c r="F226" s="78"/>
      <c r="G226" s="76"/>
      <c r="H226" s="79"/>
      <c r="I226" s="91"/>
      <c r="J226" s="75"/>
      <c r="K226" s="24"/>
      <c r="L226" s="24"/>
      <c r="AD226" s="15">
        <v>0</v>
      </c>
    </row>
    <row r="227" spans="1:30" s="15" customFormat="1" ht="18.75" hidden="1" customHeight="1">
      <c r="A227" s="101"/>
      <c r="B227" s="103" t="e">
        <f>INDEX(PT_DIFFERENTIATION_VTAR,MATCH(#REF!,PT_DIFFERENTIATION_VTAR_ID,0))</f>
        <v>#REF!</v>
      </c>
      <c r="C227" s="104" t="e">
        <f>INDEX(PT_DIFFERENTIATION_NTAR,MATCH(#REF!,PT_DIFFERENTIATION_NTAR_ID,0))</f>
        <v>#REF!</v>
      </c>
      <c r="D227" s="64"/>
      <c r="E227" s="71"/>
      <c r="F227" s="72"/>
      <c r="G227" s="80"/>
      <c r="H227" s="64" t="s">
        <v>54</v>
      </c>
      <c r="I227" s="91"/>
      <c r="J227" s="75"/>
      <c r="K227" s="24"/>
      <c r="L227" s="24"/>
      <c r="AD227" s="15">
        <v>0</v>
      </c>
    </row>
    <row r="228" spans="1:30" s="15" customFormat="1" ht="18.75" hidden="1" customHeight="1">
      <c r="A228" s="101"/>
      <c r="B228" s="103"/>
      <c r="C228" s="104"/>
      <c r="D228" s="76"/>
      <c r="E228" s="77" t="s">
        <v>55</v>
      </c>
      <c r="F228" s="78"/>
      <c r="G228" s="76"/>
      <c r="H228" s="79"/>
      <c r="I228" s="91"/>
      <c r="J228" s="75"/>
      <c r="K228" s="24"/>
      <c r="L228" s="24"/>
      <c r="AD228" s="15">
        <v>0</v>
      </c>
    </row>
    <row r="229" spans="1:30" s="15" customFormat="1" ht="0.75" hidden="1" customHeight="1">
      <c r="A229" s="101"/>
      <c r="B229" s="103"/>
      <c r="C229" s="88"/>
      <c r="D229" s="76"/>
      <c r="E229" s="77"/>
      <c r="F229" s="78"/>
      <c r="G229" s="76"/>
      <c r="H229" s="79"/>
      <c r="I229" s="91"/>
      <c r="J229" s="75"/>
      <c r="K229" s="24"/>
      <c r="L229" s="24"/>
      <c r="AD229" s="15">
        <v>0</v>
      </c>
    </row>
    <row r="230" spans="1:30" s="15" customFormat="1" ht="18.75" hidden="1" customHeight="1">
      <c r="A230" s="101"/>
      <c r="B230" s="103" t="e">
        <f>INDEX(PT_DIFFERENTIATION_VTAR,MATCH(#REF!,PT_DIFFERENTIATION_VTAR_ID,0))</f>
        <v>#REF!</v>
      </c>
      <c r="C230" s="104" t="e">
        <f>INDEX(PT_DIFFERENTIATION_NTAR,MATCH(#REF!,PT_DIFFERENTIATION_NTAR_ID,0))</f>
        <v>#REF!</v>
      </c>
      <c r="D230" s="64"/>
      <c r="E230" s="71"/>
      <c r="F230" s="72"/>
      <c r="G230" s="80"/>
      <c r="H230" s="64" t="s">
        <v>54</v>
      </c>
      <c r="I230" s="91"/>
      <c r="J230" s="75"/>
      <c r="K230" s="24"/>
      <c r="L230" s="24"/>
      <c r="AD230" s="15">
        <v>0</v>
      </c>
    </row>
    <row r="231" spans="1:30" s="15" customFormat="1" ht="18.75" hidden="1" customHeight="1">
      <c r="A231" s="101"/>
      <c r="B231" s="103"/>
      <c r="C231" s="104"/>
      <c r="D231" s="76"/>
      <c r="E231" s="77" t="s">
        <v>55</v>
      </c>
      <c r="F231" s="78"/>
      <c r="G231" s="76"/>
      <c r="H231" s="79"/>
      <c r="I231" s="91"/>
      <c r="J231" s="75"/>
      <c r="K231" s="24"/>
      <c r="L231" s="24"/>
      <c r="AD231" s="15">
        <v>0</v>
      </c>
    </row>
    <row r="232" spans="1:30" s="15" customFormat="1" ht="0.75" hidden="1" customHeight="1">
      <c r="A232" s="101"/>
      <c r="B232" s="103"/>
      <c r="C232" s="88"/>
      <c r="D232" s="76"/>
      <c r="E232" s="77"/>
      <c r="F232" s="78"/>
      <c r="G232" s="76"/>
      <c r="H232" s="79"/>
      <c r="I232" s="91"/>
      <c r="J232" s="75"/>
      <c r="K232" s="24"/>
      <c r="L232" s="24"/>
      <c r="AD232" s="15">
        <v>0</v>
      </c>
    </row>
    <row r="233" spans="1:30" s="15" customFormat="1" ht="18.75" hidden="1" customHeight="1">
      <c r="A233" s="101"/>
      <c r="B233" s="103" t="e">
        <f>INDEX(PT_DIFFERENTIATION_VTAR,MATCH(#REF!,PT_DIFFERENTIATION_VTAR_ID,0))</f>
        <v>#REF!</v>
      </c>
      <c r="C233" s="104" t="e">
        <f>INDEX(PT_DIFFERENTIATION_NTAR,MATCH(#REF!,PT_DIFFERENTIATION_NTAR_ID,0))</f>
        <v>#REF!</v>
      </c>
      <c r="D233" s="64"/>
      <c r="E233" s="71"/>
      <c r="F233" s="72"/>
      <c r="G233" s="80"/>
      <c r="H233" s="64" t="s">
        <v>54</v>
      </c>
      <c r="I233" s="91"/>
      <c r="J233" s="75"/>
      <c r="K233" s="24"/>
      <c r="L233" s="24"/>
      <c r="AD233" s="15">
        <v>0</v>
      </c>
    </row>
    <row r="234" spans="1:30" s="15" customFormat="1" ht="18.75" hidden="1" customHeight="1">
      <c r="A234" s="101"/>
      <c r="B234" s="103"/>
      <c r="C234" s="104"/>
      <c r="D234" s="76"/>
      <c r="E234" s="77" t="s">
        <v>55</v>
      </c>
      <c r="F234" s="78"/>
      <c r="G234" s="76"/>
      <c r="H234" s="79"/>
      <c r="I234" s="91"/>
      <c r="J234" s="75"/>
      <c r="K234" s="24"/>
      <c r="L234" s="24"/>
      <c r="AD234" s="15">
        <v>0</v>
      </c>
    </row>
    <row r="235" spans="1:30" s="15" customFormat="1" ht="0.75" hidden="1" customHeight="1">
      <c r="A235" s="101"/>
      <c r="B235" s="103"/>
      <c r="C235" s="88"/>
      <c r="D235" s="76"/>
      <c r="E235" s="77"/>
      <c r="F235" s="78"/>
      <c r="G235" s="76"/>
      <c r="H235" s="79"/>
      <c r="I235" s="91"/>
      <c r="J235" s="75"/>
      <c r="K235" s="24"/>
      <c r="L235" s="24"/>
      <c r="AD235" s="15">
        <v>0</v>
      </c>
    </row>
    <row r="236" spans="1:30" s="15" customFormat="1" ht="18.75" hidden="1" customHeight="1">
      <c r="A236" s="101"/>
      <c r="B236" s="103" t="e">
        <f>INDEX(PT_DIFFERENTIATION_VTAR,MATCH(#REF!,PT_DIFFERENTIATION_VTAR_ID,0))</f>
        <v>#REF!</v>
      </c>
      <c r="C236" s="104" t="e">
        <f>INDEX(PT_DIFFERENTIATION_NTAR,MATCH(#REF!,PT_DIFFERENTIATION_NTAR_ID,0))</f>
        <v>#REF!</v>
      </c>
      <c r="D236" s="64"/>
      <c r="E236" s="71"/>
      <c r="F236" s="72"/>
      <c r="G236" s="80"/>
      <c r="H236" s="64" t="s">
        <v>54</v>
      </c>
      <c r="I236" s="91"/>
      <c r="J236" s="75"/>
      <c r="K236" s="24"/>
      <c r="L236" s="24"/>
      <c r="AD236" s="15">
        <v>0</v>
      </c>
    </row>
    <row r="237" spans="1:30" s="15" customFormat="1" ht="18.75" hidden="1" customHeight="1">
      <c r="A237" s="101"/>
      <c r="B237" s="103"/>
      <c r="C237" s="104"/>
      <c r="D237" s="76"/>
      <c r="E237" s="77" t="s">
        <v>55</v>
      </c>
      <c r="F237" s="78"/>
      <c r="G237" s="76"/>
      <c r="H237" s="79"/>
      <c r="I237" s="91"/>
      <c r="J237" s="75"/>
      <c r="K237" s="24"/>
      <c r="L237" s="24"/>
      <c r="AD237" s="15">
        <v>0</v>
      </c>
    </row>
    <row r="238" spans="1:30" s="15" customFormat="1" ht="0.75" hidden="1" customHeight="1">
      <c r="A238" s="101"/>
      <c r="B238" s="103"/>
      <c r="C238" s="88"/>
      <c r="D238" s="76"/>
      <c r="E238" s="77"/>
      <c r="F238" s="78"/>
      <c r="G238" s="76"/>
      <c r="H238" s="79"/>
      <c r="I238" s="91"/>
      <c r="J238" s="75"/>
      <c r="K238" s="24"/>
      <c r="L238" s="24"/>
      <c r="AD238" s="15">
        <v>0</v>
      </c>
    </row>
    <row r="239" spans="1:30" s="15" customFormat="1" ht="18.75" hidden="1" customHeight="1">
      <c r="A239" s="101"/>
      <c r="B239" s="103" t="e">
        <f>INDEX(PT_DIFFERENTIATION_VTAR,MATCH(#REF!,PT_DIFFERENTIATION_VTAR_ID,0))</f>
        <v>#REF!</v>
      </c>
      <c r="C239" s="104" t="e">
        <f>INDEX(PT_DIFFERENTIATION_NTAR,MATCH(#REF!,PT_DIFFERENTIATION_NTAR_ID,0))</f>
        <v>#REF!</v>
      </c>
      <c r="D239" s="64"/>
      <c r="E239" s="71"/>
      <c r="F239" s="72"/>
      <c r="G239" s="80"/>
      <c r="H239" s="64" t="s">
        <v>54</v>
      </c>
      <c r="I239" s="91"/>
      <c r="J239" s="75"/>
      <c r="K239" s="24"/>
      <c r="L239" s="24"/>
      <c r="AD239" s="15">
        <v>0</v>
      </c>
    </row>
    <row r="240" spans="1:30" s="15" customFormat="1" ht="18.75" hidden="1" customHeight="1">
      <c r="A240" s="101"/>
      <c r="B240" s="103"/>
      <c r="C240" s="104"/>
      <c r="D240" s="76"/>
      <c r="E240" s="77" t="s">
        <v>55</v>
      </c>
      <c r="F240" s="78"/>
      <c r="G240" s="76"/>
      <c r="H240" s="79"/>
      <c r="I240" s="91"/>
      <c r="J240" s="75"/>
      <c r="K240" s="24"/>
      <c r="L240" s="24"/>
      <c r="AD240" s="15">
        <v>0</v>
      </c>
    </row>
    <row r="241" spans="1:30" s="15" customFormat="1" ht="0.75" hidden="1" customHeight="1">
      <c r="A241" s="101"/>
      <c r="B241" s="103"/>
      <c r="C241" s="88"/>
      <c r="D241" s="76"/>
      <c r="E241" s="77"/>
      <c r="F241" s="78"/>
      <c r="G241" s="76"/>
      <c r="H241" s="79"/>
      <c r="I241" s="91"/>
      <c r="J241" s="75"/>
      <c r="K241" s="24"/>
      <c r="L241" s="24"/>
      <c r="AD241" s="15">
        <v>0</v>
      </c>
    </row>
    <row r="242" spans="1:30" s="15" customFormat="1" ht="18.75" customHeight="1">
      <c r="A242" s="101"/>
      <c r="B242" s="103" t="s">
        <v>71</v>
      </c>
      <c r="C242" s="104" t="s">
        <v>46</v>
      </c>
      <c r="D242" s="64"/>
      <c r="E242" s="71">
        <v>46023</v>
      </c>
      <c r="F242" s="72">
        <v>47118</v>
      </c>
      <c r="G242" s="80">
        <v>0</v>
      </c>
      <c r="H242" s="64" t="s">
        <v>54</v>
      </c>
      <c r="I242" s="91"/>
      <c r="J242" s="75"/>
      <c r="K242" s="24"/>
      <c r="L242" s="24"/>
      <c r="AD242" s="15">
        <v>0</v>
      </c>
    </row>
    <row r="243" spans="1:30" s="15" customFormat="1" ht="18.75" customHeight="1">
      <c r="A243" s="101"/>
      <c r="B243" s="103"/>
      <c r="C243" s="104"/>
      <c r="D243" s="76"/>
      <c r="E243" s="77" t="s">
        <v>55</v>
      </c>
      <c r="F243" s="78"/>
      <c r="G243" s="76"/>
      <c r="H243" s="79"/>
      <c r="I243" s="91"/>
      <c r="J243" s="75"/>
      <c r="K243" s="24"/>
      <c r="L243" s="24"/>
      <c r="AD243" s="15">
        <v>0</v>
      </c>
    </row>
    <row r="244" spans="1:30" s="15" customFormat="1" ht="0.75" customHeight="1">
      <c r="A244" s="101"/>
      <c r="B244" s="103"/>
      <c r="C244" s="88"/>
      <c r="D244" s="76"/>
      <c r="E244" s="77"/>
      <c r="F244" s="78"/>
      <c r="G244" s="76"/>
      <c r="H244" s="79"/>
      <c r="I244" s="91"/>
      <c r="J244" s="75"/>
      <c r="K244" s="24"/>
      <c r="L244" s="24"/>
      <c r="AD244" s="15">
        <v>0</v>
      </c>
    </row>
    <row r="245" spans="1:30" s="15" customFormat="1" ht="18.75" hidden="1" customHeight="1">
      <c r="A245" s="101"/>
      <c r="B245" s="103" t="e">
        <f>INDEX(PT_DIFFERENTIATION_VTAR,MATCH(#REF!,PT_DIFFERENTIATION_VTAR_ID,0))</f>
        <v>#REF!</v>
      </c>
      <c r="C245" s="104" t="e">
        <f>INDEX(PT_DIFFERENTIATION_NTAR,MATCH(#REF!,PT_DIFFERENTIATION_NTAR_ID,0))</f>
        <v>#REF!</v>
      </c>
      <c r="D245" s="64"/>
      <c r="E245" s="71"/>
      <c r="F245" s="72"/>
      <c r="G245" s="80"/>
      <c r="H245" s="64" t="s">
        <v>54</v>
      </c>
      <c r="I245" s="91"/>
      <c r="J245" s="75"/>
      <c r="K245" s="24"/>
      <c r="L245" s="24"/>
      <c r="AD245" s="15">
        <v>0</v>
      </c>
    </row>
    <row r="246" spans="1:30" s="15" customFormat="1" ht="18.75" hidden="1" customHeight="1">
      <c r="A246" s="101"/>
      <c r="B246" s="103"/>
      <c r="C246" s="104"/>
      <c r="D246" s="76"/>
      <c r="E246" s="77" t="s">
        <v>55</v>
      </c>
      <c r="F246" s="78"/>
      <c r="G246" s="76"/>
      <c r="H246" s="79"/>
      <c r="I246" s="91"/>
      <c r="J246" s="75"/>
      <c r="K246" s="24"/>
      <c r="L246" s="24"/>
      <c r="AD246" s="15">
        <v>0</v>
      </c>
    </row>
    <row r="247" spans="1:30" s="15" customFormat="1" ht="0.75" hidden="1" customHeight="1">
      <c r="A247" s="101"/>
      <c r="B247" s="103"/>
      <c r="C247" s="88"/>
      <c r="D247" s="76"/>
      <c r="E247" s="77"/>
      <c r="F247" s="78"/>
      <c r="G247" s="76"/>
      <c r="H247" s="79"/>
      <c r="I247" s="91"/>
      <c r="J247" s="75"/>
      <c r="K247" s="24"/>
      <c r="L247" s="24"/>
      <c r="AD247" s="15">
        <v>0</v>
      </c>
    </row>
    <row r="248" spans="1:30" s="15" customFormat="1" ht="18.75" hidden="1" customHeight="1">
      <c r="A248" s="101"/>
      <c r="B248" s="103" t="e">
        <f>INDEX(PT_DIFFERENTIATION_VTAR,MATCH(#REF!,PT_DIFFERENTIATION_VTAR_ID,0))</f>
        <v>#REF!</v>
      </c>
      <c r="C248" s="104" t="e">
        <f>INDEX(PT_DIFFERENTIATION_NTAR,MATCH(#REF!,PT_DIFFERENTIATION_NTAR_ID,0))</f>
        <v>#REF!</v>
      </c>
      <c r="D248" s="64"/>
      <c r="E248" s="71"/>
      <c r="F248" s="72"/>
      <c r="G248" s="80"/>
      <c r="H248" s="64" t="s">
        <v>54</v>
      </c>
      <c r="I248" s="91"/>
      <c r="J248" s="75"/>
      <c r="K248" s="24"/>
      <c r="L248" s="24"/>
      <c r="AD248" s="15">
        <v>0</v>
      </c>
    </row>
    <row r="249" spans="1:30" s="15" customFormat="1" ht="18.75" hidden="1" customHeight="1">
      <c r="A249" s="101"/>
      <c r="B249" s="103"/>
      <c r="C249" s="104"/>
      <c r="D249" s="76"/>
      <c r="E249" s="77" t="s">
        <v>55</v>
      </c>
      <c r="F249" s="78"/>
      <c r="G249" s="76"/>
      <c r="H249" s="79"/>
      <c r="I249" s="91"/>
      <c r="J249" s="75"/>
      <c r="K249" s="24"/>
      <c r="L249" s="24"/>
      <c r="AD249" s="15">
        <v>0</v>
      </c>
    </row>
    <row r="250" spans="1:30" s="15" customFormat="1" ht="0.75" hidden="1" customHeight="1">
      <c r="A250" s="101"/>
      <c r="B250" s="103"/>
      <c r="C250" s="88"/>
      <c r="D250" s="76"/>
      <c r="E250" s="77"/>
      <c r="F250" s="78"/>
      <c r="G250" s="76"/>
      <c r="H250" s="79"/>
      <c r="I250" s="91"/>
      <c r="J250" s="75"/>
      <c r="K250" s="24"/>
      <c r="L250" s="24"/>
      <c r="AD250" s="15">
        <v>0</v>
      </c>
    </row>
    <row r="251" spans="1:30" s="15" customFormat="1" ht="18.75" hidden="1" customHeight="1">
      <c r="A251" s="101"/>
      <c r="B251" s="103" t="e">
        <f>INDEX(PT_DIFFERENTIATION_VTAR,MATCH(#REF!,PT_DIFFERENTIATION_VTAR_ID,0))</f>
        <v>#REF!</v>
      </c>
      <c r="C251" s="104" t="e">
        <f>INDEX(PT_DIFFERENTIATION_NTAR,MATCH(#REF!,PT_DIFFERENTIATION_NTAR_ID,0))</f>
        <v>#REF!</v>
      </c>
      <c r="D251" s="64"/>
      <c r="E251" s="71"/>
      <c r="F251" s="72"/>
      <c r="G251" s="80"/>
      <c r="H251" s="64" t="s">
        <v>54</v>
      </c>
      <c r="I251" s="91"/>
      <c r="J251" s="75"/>
      <c r="K251" s="24"/>
      <c r="L251" s="24"/>
      <c r="AD251" s="15">
        <v>0</v>
      </c>
    </row>
    <row r="252" spans="1:30" s="15" customFormat="1" ht="18.75" hidden="1" customHeight="1">
      <c r="A252" s="101"/>
      <c r="B252" s="103"/>
      <c r="C252" s="104"/>
      <c r="D252" s="76"/>
      <c r="E252" s="77" t="s">
        <v>55</v>
      </c>
      <c r="F252" s="78"/>
      <c r="G252" s="76"/>
      <c r="H252" s="79"/>
      <c r="I252" s="91"/>
      <c r="J252" s="75"/>
      <c r="K252" s="24"/>
      <c r="L252" s="24"/>
      <c r="AD252" s="15">
        <v>0</v>
      </c>
    </row>
    <row r="253" spans="1:30" s="15" customFormat="1" ht="0.75" hidden="1" customHeight="1">
      <c r="A253" s="101"/>
      <c r="B253" s="103"/>
      <c r="C253" s="88"/>
      <c r="D253" s="76"/>
      <c r="E253" s="77"/>
      <c r="F253" s="78"/>
      <c r="G253" s="76"/>
      <c r="H253" s="79"/>
      <c r="I253" s="91"/>
      <c r="J253" s="75"/>
      <c r="K253" s="24"/>
      <c r="L253" s="24"/>
      <c r="AD253" s="15">
        <v>0</v>
      </c>
    </row>
    <row r="254" spans="1:30" s="15" customFormat="1" ht="18.75" hidden="1" customHeight="1">
      <c r="A254" s="101"/>
      <c r="B254" s="103" t="e">
        <f>INDEX(PT_DIFFERENTIATION_VTAR,MATCH(#REF!,PT_DIFFERENTIATION_VTAR_ID,0))</f>
        <v>#REF!</v>
      </c>
      <c r="C254" s="104" t="e">
        <f>INDEX(PT_DIFFERENTIATION_NTAR,MATCH(#REF!,PT_DIFFERENTIATION_NTAR_ID,0))</f>
        <v>#REF!</v>
      </c>
      <c r="D254" s="64"/>
      <c r="E254" s="71"/>
      <c r="F254" s="72"/>
      <c r="G254" s="80"/>
      <c r="H254" s="64" t="s">
        <v>54</v>
      </c>
      <c r="I254" s="91"/>
      <c r="J254" s="75"/>
      <c r="K254" s="24"/>
      <c r="L254" s="24"/>
      <c r="AD254" s="15">
        <v>0</v>
      </c>
    </row>
    <row r="255" spans="1:30" s="15" customFormat="1" ht="18.75" hidden="1" customHeight="1">
      <c r="A255" s="101"/>
      <c r="B255" s="103"/>
      <c r="C255" s="104"/>
      <c r="D255" s="76"/>
      <c r="E255" s="77" t="s">
        <v>55</v>
      </c>
      <c r="F255" s="78"/>
      <c r="G255" s="76"/>
      <c r="H255" s="79"/>
      <c r="I255" s="91"/>
      <c r="J255" s="75"/>
      <c r="K255" s="24"/>
      <c r="L255" s="24"/>
      <c r="AD255" s="15">
        <v>0</v>
      </c>
    </row>
    <row r="256" spans="1:30" s="15" customFormat="1" ht="0.75" hidden="1" customHeight="1">
      <c r="A256" s="101"/>
      <c r="B256" s="103"/>
      <c r="C256" s="88"/>
      <c r="D256" s="76"/>
      <c r="E256" s="77"/>
      <c r="F256" s="78"/>
      <c r="G256" s="76"/>
      <c r="H256" s="79"/>
      <c r="I256" s="91"/>
      <c r="J256" s="75"/>
      <c r="K256" s="24"/>
      <c r="L256" s="24"/>
      <c r="AD256" s="15">
        <v>0</v>
      </c>
    </row>
    <row r="257" spans="1:30" s="15" customFormat="1" ht="18.75" hidden="1" customHeight="1">
      <c r="A257" s="101"/>
      <c r="B257" s="103" t="e">
        <f>INDEX(PT_DIFFERENTIATION_VTAR,MATCH(#REF!,PT_DIFFERENTIATION_VTAR_ID,0))</f>
        <v>#REF!</v>
      </c>
      <c r="C257" s="104" t="e">
        <f>INDEX(PT_DIFFERENTIATION_NTAR,MATCH(#REF!,PT_DIFFERENTIATION_NTAR_ID,0))</f>
        <v>#REF!</v>
      </c>
      <c r="D257" s="64"/>
      <c r="E257" s="71"/>
      <c r="F257" s="72"/>
      <c r="G257" s="80"/>
      <c r="H257" s="64" t="s">
        <v>54</v>
      </c>
      <c r="I257" s="91"/>
      <c r="J257" s="75"/>
      <c r="K257" s="24"/>
      <c r="L257" s="24"/>
      <c r="AD257" s="15">
        <v>0</v>
      </c>
    </row>
    <row r="258" spans="1:30" s="15" customFormat="1" ht="18.75" hidden="1" customHeight="1">
      <c r="A258" s="101"/>
      <c r="B258" s="103"/>
      <c r="C258" s="104"/>
      <c r="D258" s="76"/>
      <c r="E258" s="77" t="s">
        <v>55</v>
      </c>
      <c r="F258" s="78"/>
      <c r="G258" s="76"/>
      <c r="H258" s="79"/>
      <c r="I258" s="91"/>
      <c r="J258" s="75"/>
      <c r="K258" s="24"/>
      <c r="L258" s="24"/>
      <c r="AD258" s="15">
        <v>0</v>
      </c>
    </row>
    <row r="259" spans="1:30" s="15" customFormat="1" ht="1.1499999999999999" customHeight="1">
      <c r="A259" s="101"/>
      <c r="B259" s="103"/>
      <c r="C259" s="88"/>
      <c r="D259" s="76"/>
      <c r="E259" s="77"/>
      <c r="F259" s="78"/>
      <c r="G259" s="76"/>
      <c r="H259" s="79"/>
      <c r="I259" s="91"/>
      <c r="J259" s="75"/>
      <c r="K259" s="24"/>
      <c r="L259" s="24"/>
      <c r="AD259" s="15">
        <v>1</v>
      </c>
    </row>
    <row r="260" spans="1:30" ht="27.4" customHeight="1">
      <c r="A260" s="86" t="s">
        <v>70</v>
      </c>
      <c r="B260" s="10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C260" s="100"/>
      <c r="D260" s="100"/>
      <c r="E260" s="100"/>
      <c r="F260" s="100"/>
      <c r="G260" s="100"/>
      <c r="H260" s="100"/>
      <c r="I260" s="89"/>
      <c r="J260" s="75"/>
      <c r="AD260" s="15">
        <v>26</v>
      </c>
    </row>
    <row r="261" spans="1:30" s="15" customFormat="1" ht="60.75" hidden="1" customHeight="1">
      <c r="A261" s="101"/>
      <c r="B261" s="103" t="e">
        <f>INDEX(PT_DIFFERENTIATION_VTAR,MATCH(#REF!,PT_DIFFERENTIATION_VTAR_ID,0))</f>
        <v>#REF!</v>
      </c>
      <c r="C261" s="104" t="e">
        <f>INDEX(PT_DIFFERENTIATION_NTAR,MATCH(#REF!,PT_DIFFERENTIATION_NTAR_ID,0))</f>
        <v>#REF!</v>
      </c>
      <c r="D261" s="64"/>
      <c r="E261" s="71"/>
      <c r="F261" s="72"/>
      <c r="G261" s="80"/>
      <c r="H261" s="64" t="s">
        <v>54</v>
      </c>
      <c r="I261" s="1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J261" s="75"/>
      <c r="K261" s="24"/>
      <c r="L261" s="24"/>
      <c r="AD261" s="15">
        <v>0</v>
      </c>
    </row>
    <row r="262" spans="1:30" s="15" customFormat="1" ht="18.75" hidden="1" customHeight="1">
      <c r="A262" s="101"/>
      <c r="B262" s="103"/>
      <c r="C262" s="104"/>
      <c r="D262" s="76"/>
      <c r="E262" s="77" t="s">
        <v>55</v>
      </c>
      <c r="F262" s="78"/>
      <c r="G262" s="76"/>
      <c r="H262" s="79"/>
      <c r="I262" s="116"/>
      <c r="J262" s="75"/>
      <c r="K262" s="24"/>
      <c r="L262" s="24"/>
      <c r="AD262" s="15">
        <v>0</v>
      </c>
    </row>
    <row r="263" spans="1:30" s="15" customFormat="1" ht="0.75" hidden="1" customHeight="1">
      <c r="A263" s="101"/>
      <c r="B263" s="103"/>
      <c r="C263" s="88"/>
      <c r="D263" s="76"/>
      <c r="E263" s="77"/>
      <c r="F263" s="78"/>
      <c r="G263" s="76"/>
      <c r="H263" s="79"/>
      <c r="I263" s="116"/>
      <c r="J263" s="75"/>
      <c r="K263" s="24"/>
      <c r="L263" s="24"/>
      <c r="AD263" s="15">
        <v>0</v>
      </c>
    </row>
    <row r="264" spans="1:30" s="15" customFormat="1" ht="45" hidden="1" customHeight="1">
      <c r="A264" s="101"/>
      <c r="B264" s="103" t="e">
        <f>INDEX(PT_DIFFERENTIATION_VTAR,MATCH(#REF!,PT_DIFFERENTIATION_VTAR_ID,0))</f>
        <v>#REF!</v>
      </c>
      <c r="C264" s="104" t="e">
        <f>INDEX(PT_DIFFERENTIATION_NTAR,MATCH(#REF!,PT_DIFFERENTIATION_NTAR_ID,0))</f>
        <v>#REF!</v>
      </c>
      <c r="D264" s="64"/>
      <c r="E264" s="71"/>
      <c r="F264" s="72"/>
      <c r="G264" s="80"/>
      <c r="H264" s="64" t="s">
        <v>54</v>
      </c>
      <c r="I264" s="119"/>
      <c r="J264" s="75"/>
      <c r="K264" s="24"/>
      <c r="L264" s="24"/>
      <c r="AD264" s="15">
        <v>0</v>
      </c>
    </row>
    <row r="265" spans="1:30" s="15" customFormat="1" ht="18.75" hidden="1" customHeight="1">
      <c r="A265" s="101"/>
      <c r="B265" s="103"/>
      <c r="C265" s="104"/>
      <c r="D265" s="76"/>
      <c r="E265" s="77" t="s">
        <v>55</v>
      </c>
      <c r="F265" s="78"/>
      <c r="G265" s="76"/>
      <c r="H265" s="79"/>
      <c r="I265" s="87"/>
      <c r="J265" s="75"/>
      <c r="K265" s="24"/>
      <c r="L265" s="24"/>
      <c r="AD265" s="15">
        <v>0</v>
      </c>
    </row>
    <row r="266" spans="1:30" s="15" customFormat="1" ht="0.75" hidden="1" customHeight="1">
      <c r="A266" s="101"/>
      <c r="B266" s="103"/>
      <c r="C266" s="88"/>
      <c r="D266" s="76"/>
      <c r="E266" s="77"/>
      <c r="F266" s="78"/>
      <c r="G266" s="76"/>
      <c r="H266" s="79"/>
      <c r="I266" s="91"/>
      <c r="J266" s="75"/>
      <c r="K266" s="24"/>
      <c r="L266" s="24"/>
      <c r="AD266" s="15">
        <v>0</v>
      </c>
    </row>
    <row r="267" spans="1:30" s="15" customFormat="1" ht="45" hidden="1" customHeight="1">
      <c r="A267" s="101"/>
      <c r="B267" s="103" t="e">
        <f>INDEX(PT_DIFFERENTIATION_VTAR,MATCH(#REF!,PT_DIFFERENTIATION_VTAR_ID,0))</f>
        <v>#REF!</v>
      </c>
      <c r="C267" s="104" t="e">
        <f>INDEX(PT_DIFFERENTIATION_NTAR,MATCH(#REF!,PT_DIFFERENTIATION_NTAR_ID,0))</f>
        <v>#REF!</v>
      </c>
      <c r="D267" s="64"/>
      <c r="E267" s="71"/>
      <c r="F267" s="72"/>
      <c r="G267" s="80"/>
      <c r="H267" s="64" t="s">
        <v>54</v>
      </c>
      <c r="I267" s="91"/>
      <c r="J267" s="75"/>
      <c r="K267" s="24"/>
      <c r="L267" s="24"/>
      <c r="AD267" s="15">
        <v>0</v>
      </c>
    </row>
    <row r="268" spans="1:30" s="15" customFormat="1" ht="18.75" hidden="1" customHeight="1">
      <c r="A268" s="101"/>
      <c r="B268" s="103"/>
      <c r="C268" s="104"/>
      <c r="D268" s="76"/>
      <c r="E268" s="77" t="s">
        <v>55</v>
      </c>
      <c r="F268" s="78"/>
      <c r="G268" s="76"/>
      <c r="H268" s="79"/>
      <c r="I268" s="91"/>
      <c r="J268" s="75"/>
      <c r="K268" s="24"/>
      <c r="L268" s="24"/>
      <c r="AD268" s="15">
        <v>0</v>
      </c>
    </row>
    <row r="269" spans="1:30" s="15" customFormat="1" ht="0.75" hidden="1" customHeight="1">
      <c r="A269" s="101"/>
      <c r="B269" s="103"/>
      <c r="C269" s="88"/>
      <c r="D269" s="76"/>
      <c r="E269" s="77"/>
      <c r="F269" s="78"/>
      <c r="G269" s="76"/>
      <c r="H269" s="79"/>
      <c r="I269" s="91"/>
      <c r="J269" s="75"/>
      <c r="K269" s="24"/>
      <c r="L269" s="24"/>
      <c r="AD269" s="15">
        <v>0</v>
      </c>
    </row>
    <row r="270" spans="1:30" s="15" customFormat="1" ht="45" hidden="1" customHeight="1">
      <c r="A270" s="101"/>
      <c r="B270" s="103" t="e">
        <f>INDEX(PT_DIFFERENTIATION_VTAR,MATCH(#REF!,PT_DIFFERENTIATION_VTAR_ID,0))</f>
        <v>#REF!</v>
      </c>
      <c r="C270" s="104" t="e">
        <f>INDEX(PT_DIFFERENTIATION_NTAR,MATCH(#REF!,PT_DIFFERENTIATION_NTAR_ID,0))</f>
        <v>#REF!</v>
      </c>
      <c r="D270" s="64"/>
      <c r="E270" s="71"/>
      <c r="F270" s="72"/>
      <c r="G270" s="80"/>
      <c r="H270" s="64" t="s">
        <v>54</v>
      </c>
      <c r="I270" s="91"/>
      <c r="J270" s="75"/>
      <c r="K270" s="24"/>
      <c r="L270" s="24"/>
      <c r="AD270" s="15">
        <v>0</v>
      </c>
    </row>
    <row r="271" spans="1:30" s="15" customFormat="1" ht="18.75" hidden="1" customHeight="1">
      <c r="A271" s="101"/>
      <c r="B271" s="103"/>
      <c r="C271" s="104"/>
      <c r="D271" s="76"/>
      <c r="E271" s="77" t="s">
        <v>55</v>
      </c>
      <c r="F271" s="78"/>
      <c r="G271" s="76"/>
      <c r="H271" s="79"/>
      <c r="I271" s="91"/>
      <c r="J271" s="75"/>
      <c r="K271" s="24"/>
      <c r="L271" s="24"/>
      <c r="AD271" s="15">
        <v>0</v>
      </c>
    </row>
    <row r="272" spans="1:30" s="15" customFormat="1" ht="0.75" hidden="1" customHeight="1">
      <c r="A272" s="101"/>
      <c r="B272" s="103"/>
      <c r="C272" s="88"/>
      <c r="D272" s="76"/>
      <c r="E272" s="77"/>
      <c r="F272" s="78"/>
      <c r="G272" s="76"/>
      <c r="H272" s="79"/>
      <c r="I272" s="91"/>
      <c r="J272" s="75"/>
      <c r="K272" s="24"/>
      <c r="L272" s="24"/>
      <c r="AD272" s="15">
        <v>0</v>
      </c>
    </row>
    <row r="273" spans="1:30" s="15" customFormat="1" ht="18.75" hidden="1" customHeight="1">
      <c r="A273" s="101"/>
      <c r="B273" s="103" t="e">
        <f>INDEX(PT_DIFFERENTIATION_VTAR,MATCH(#REF!,PT_DIFFERENTIATION_VTAR_ID,0))</f>
        <v>#REF!</v>
      </c>
      <c r="C273" s="104" t="e">
        <f>INDEX(PT_DIFFERENTIATION_NTAR,MATCH(#REF!,PT_DIFFERENTIATION_NTAR_ID,0))</f>
        <v>#REF!</v>
      </c>
      <c r="D273" s="64"/>
      <c r="E273" s="71"/>
      <c r="F273" s="72"/>
      <c r="G273" s="80"/>
      <c r="H273" s="64" t="s">
        <v>54</v>
      </c>
      <c r="I273" s="91"/>
      <c r="J273" s="75"/>
      <c r="K273" s="24"/>
      <c r="L273" s="24"/>
      <c r="AD273" s="15">
        <v>0</v>
      </c>
    </row>
    <row r="274" spans="1:30" s="15" customFormat="1" ht="18.75" hidden="1" customHeight="1">
      <c r="A274" s="101"/>
      <c r="B274" s="103"/>
      <c r="C274" s="104"/>
      <c r="D274" s="76"/>
      <c r="E274" s="77" t="s">
        <v>55</v>
      </c>
      <c r="F274" s="78"/>
      <c r="G274" s="76"/>
      <c r="H274" s="79"/>
      <c r="I274" s="91"/>
      <c r="J274" s="75"/>
      <c r="K274" s="24"/>
      <c r="L274" s="24"/>
      <c r="AD274" s="15">
        <v>0</v>
      </c>
    </row>
    <row r="275" spans="1:30" s="15" customFormat="1" ht="0.75" hidden="1" customHeight="1">
      <c r="A275" s="101"/>
      <c r="B275" s="103"/>
      <c r="C275" s="88"/>
      <c r="D275" s="76"/>
      <c r="E275" s="77"/>
      <c r="F275" s="78"/>
      <c r="G275" s="76"/>
      <c r="H275" s="79"/>
      <c r="I275" s="91"/>
      <c r="J275" s="75"/>
      <c r="K275" s="24"/>
      <c r="L275" s="24"/>
      <c r="AD275" s="15">
        <v>0</v>
      </c>
    </row>
    <row r="276" spans="1:30" s="15" customFormat="1" ht="18.75" hidden="1" customHeight="1">
      <c r="A276" s="101"/>
      <c r="B276" s="103" t="e">
        <f>INDEX(PT_DIFFERENTIATION_VTAR,MATCH(#REF!,PT_DIFFERENTIATION_VTAR_ID,0))</f>
        <v>#REF!</v>
      </c>
      <c r="C276" s="104" t="e">
        <f>INDEX(PT_DIFFERENTIATION_NTAR,MATCH(#REF!,PT_DIFFERENTIATION_NTAR_ID,0))</f>
        <v>#REF!</v>
      </c>
      <c r="D276" s="64"/>
      <c r="E276" s="71"/>
      <c r="F276" s="72"/>
      <c r="G276" s="80"/>
      <c r="H276" s="64" t="s">
        <v>54</v>
      </c>
      <c r="I276" s="91"/>
      <c r="J276" s="75"/>
      <c r="K276" s="24"/>
      <c r="L276" s="24"/>
      <c r="AD276" s="15">
        <v>0</v>
      </c>
    </row>
    <row r="277" spans="1:30" s="15" customFormat="1" ht="18.75" hidden="1" customHeight="1">
      <c r="A277" s="101"/>
      <c r="B277" s="103"/>
      <c r="C277" s="104"/>
      <c r="D277" s="76"/>
      <c r="E277" s="77" t="s">
        <v>55</v>
      </c>
      <c r="F277" s="78"/>
      <c r="G277" s="76"/>
      <c r="H277" s="79"/>
      <c r="I277" s="91"/>
      <c r="J277" s="75"/>
      <c r="K277" s="24"/>
      <c r="L277" s="24"/>
      <c r="AD277" s="15">
        <v>0</v>
      </c>
    </row>
    <row r="278" spans="1:30" s="15" customFormat="1" ht="0.75" hidden="1" customHeight="1">
      <c r="A278" s="101"/>
      <c r="B278" s="103"/>
      <c r="C278" s="88"/>
      <c r="D278" s="76"/>
      <c r="E278" s="77"/>
      <c r="F278" s="78"/>
      <c r="G278" s="76"/>
      <c r="H278" s="79"/>
      <c r="I278" s="91"/>
      <c r="J278" s="75"/>
      <c r="K278" s="24"/>
      <c r="L278" s="24"/>
      <c r="AD278" s="15">
        <v>0</v>
      </c>
    </row>
    <row r="279" spans="1:30" s="15" customFormat="1" ht="18.75" hidden="1" customHeight="1">
      <c r="A279" s="101"/>
      <c r="B279" s="103" t="e">
        <f>INDEX(PT_DIFFERENTIATION_VTAR,MATCH(#REF!,PT_DIFFERENTIATION_VTAR_ID,0))</f>
        <v>#REF!</v>
      </c>
      <c r="C279" s="104" t="e">
        <f>INDEX(PT_DIFFERENTIATION_NTAR,MATCH(#REF!,PT_DIFFERENTIATION_NTAR_ID,0))</f>
        <v>#REF!</v>
      </c>
      <c r="D279" s="64"/>
      <c r="E279" s="71"/>
      <c r="F279" s="72"/>
      <c r="G279" s="80"/>
      <c r="H279" s="64" t="s">
        <v>54</v>
      </c>
      <c r="I279" s="91"/>
      <c r="J279" s="75"/>
      <c r="K279" s="24"/>
      <c r="L279" s="24"/>
      <c r="AD279" s="15">
        <v>0</v>
      </c>
    </row>
    <row r="280" spans="1:30" s="15" customFormat="1" ht="18.75" hidden="1" customHeight="1">
      <c r="A280" s="101"/>
      <c r="B280" s="103"/>
      <c r="C280" s="104"/>
      <c r="D280" s="76"/>
      <c r="E280" s="77" t="s">
        <v>55</v>
      </c>
      <c r="F280" s="78"/>
      <c r="G280" s="76"/>
      <c r="H280" s="79"/>
      <c r="I280" s="91"/>
      <c r="J280" s="75"/>
      <c r="K280" s="24"/>
      <c r="L280" s="24"/>
      <c r="AD280" s="15">
        <v>0</v>
      </c>
    </row>
    <row r="281" spans="1:30" s="15" customFormat="1" ht="0.75" hidden="1" customHeight="1">
      <c r="A281" s="101"/>
      <c r="B281" s="103"/>
      <c r="C281" s="88"/>
      <c r="D281" s="76"/>
      <c r="E281" s="77"/>
      <c r="F281" s="78"/>
      <c r="G281" s="76"/>
      <c r="H281" s="79"/>
      <c r="I281" s="91"/>
      <c r="J281" s="75"/>
      <c r="K281" s="24"/>
      <c r="L281" s="24"/>
      <c r="AD281" s="15">
        <v>0</v>
      </c>
    </row>
    <row r="282" spans="1:30" s="15" customFormat="1" ht="18.75" hidden="1" customHeight="1">
      <c r="A282" s="101"/>
      <c r="B282" s="103" t="e">
        <f>INDEX(PT_DIFFERENTIATION_VTAR,MATCH(#REF!,PT_DIFFERENTIATION_VTAR_ID,0))</f>
        <v>#REF!</v>
      </c>
      <c r="C282" s="104" t="e">
        <f>INDEX(PT_DIFFERENTIATION_NTAR,MATCH(#REF!,PT_DIFFERENTIATION_NTAR_ID,0))</f>
        <v>#REF!</v>
      </c>
      <c r="D282" s="64"/>
      <c r="E282" s="71"/>
      <c r="F282" s="72"/>
      <c r="G282" s="80"/>
      <c r="H282" s="64" t="s">
        <v>54</v>
      </c>
      <c r="I282" s="91"/>
      <c r="J282" s="75"/>
      <c r="K282" s="24"/>
      <c r="L282" s="24"/>
      <c r="AD282" s="15">
        <v>0</v>
      </c>
    </row>
    <row r="283" spans="1:30" s="15" customFormat="1" ht="18.75" hidden="1" customHeight="1">
      <c r="A283" s="101"/>
      <c r="B283" s="103"/>
      <c r="C283" s="104"/>
      <c r="D283" s="76"/>
      <c r="E283" s="77" t="s">
        <v>55</v>
      </c>
      <c r="F283" s="78"/>
      <c r="G283" s="76"/>
      <c r="H283" s="79"/>
      <c r="I283" s="91"/>
      <c r="J283" s="75"/>
      <c r="K283" s="24"/>
      <c r="L283" s="24"/>
      <c r="AD283" s="15">
        <v>0</v>
      </c>
    </row>
    <row r="284" spans="1:30" s="15" customFormat="1" ht="0.75" hidden="1" customHeight="1">
      <c r="A284" s="101"/>
      <c r="B284" s="103"/>
      <c r="C284" s="88"/>
      <c r="D284" s="76"/>
      <c r="E284" s="77"/>
      <c r="F284" s="78"/>
      <c r="G284" s="76"/>
      <c r="H284" s="79"/>
      <c r="I284" s="91"/>
      <c r="J284" s="75"/>
      <c r="K284" s="24"/>
      <c r="L284" s="24"/>
      <c r="AD284" s="15">
        <v>0</v>
      </c>
    </row>
    <row r="285" spans="1:30" s="15" customFormat="1" ht="18.75" hidden="1" customHeight="1">
      <c r="A285" s="101"/>
      <c r="B285" s="103" t="e">
        <f>INDEX(PT_DIFFERENTIATION_VTAR,MATCH(#REF!,PT_DIFFERENTIATION_VTAR_ID,0))</f>
        <v>#REF!</v>
      </c>
      <c r="C285" s="104" t="e">
        <f>INDEX(PT_DIFFERENTIATION_NTAR,MATCH(#REF!,PT_DIFFERENTIATION_NTAR_ID,0))</f>
        <v>#REF!</v>
      </c>
      <c r="D285" s="64"/>
      <c r="E285" s="71"/>
      <c r="F285" s="72"/>
      <c r="G285" s="80"/>
      <c r="H285" s="64" t="s">
        <v>54</v>
      </c>
      <c r="I285" s="91"/>
      <c r="J285" s="75"/>
      <c r="K285" s="24"/>
      <c r="L285" s="24"/>
      <c r="AD285" s="15">
        <v>0</v>
      </c>
    </row>
    <row r="286" spans="1:30" s="15" customFormat="1" ht="18.75" hidden="1" customHeight="1">
      <c r="A286" s="101"/>
      <c r="B286" s="103"/>
      <c r="C286" s="104"/>
      <c r="D286" s="76"/>
      <c r="E286" s="77" t="s">
        <v>55</v>
      </c>
      <c r="F286" s="78"/>
      <c r="G286" s="76"/>
      <c r="H286" s="79"/>
      <c r="I286" s="91"/>
      <c r="J286" s="75"/>
      <c r="K286" s="24"/>
      <c r="L286" s="24"/>
      <c r="AD286" s="15">
        <v>0</v>
      </c>
    </row>
    <row r="287" spans="1:30" s="15" customFormat="1" ht="0.75" hidden="1" customHeight="1">
      <c r="A287" s="101"/>
      <c r="B287" s="103"/>
      <c r="C287" s="88"/>
      <c r="D287" s="76"/>
      <c r="E287" s="77"/>
      <c r="F287" s="78"/>
      <c r="G287" s="76"/>
      <c r="H287" s="79"/>
      <c r="I287" s="91"/>
      <c r="J287" s="75"/>
      <c r="K287" s="24"/>
      <c r="L287" s="24"/>
      <c r="AD287" s="15">
        <v>0</v>
      </c>
    </row>
    <row r="288" spans="1:30" s="15" customFormat="1" ht="18.75" hidden="1" customHeight="1">
      <c r="A288" s="101"/>
      <c r="B288" s="103" t="e">
        <f>INDEX(PT_DIFFERENTIATION_VTAR,MATCH(#REF!,PT_DIFFERENTIATION_VTAR_ID,0))</f>
        <v>#REF!</v>
      </c>
      <c r="C288" s="104" t="e">
        <f>INDEX(PT_DIFFERENTIATION_NTAR,MATCH(#REF!,PT_DIFFERENTIATION_NTAR_ID,0))</f>
        <v>#REF!</v>
      </c>
      <c r="D288" s="64"/>
      <c r="E288" s="71"/>
      <c r="F288" s="72"/>
      <c r="G288" s="80"/>
      <c r="H288" s="64" t="s">
        <v>54</v>
      </c>
      <c r="I288" s="91"/>
      <c r="J288" s="75"/>
      <c r="K288" s="24"/>
      <c r="L288" s="24"/>
      <c r="AD288" s="15">
        <v>0</v>
      </c>
    </row>
    <row r="289" spans="1:30" s="15" customFormat="1" ht="18.75" hidden="1" customHeight="1">
      <c r="A289" s="101"/>
      <c r="B289" s="103"/>
      <c r="C289" s="104"/>
      <c r="D289" s="76"/>
      <c r="E289" s="77" t="s">
        <v>55</v>
      </c>
      <c r="F289" s="78"/>
      <c r="G289" s="76"/>
      <c r="H289" s="79"/>
      <c r="I289" s="91"/>
      <c r="J289" s="75"/>
      <c r="K289" s="24"/>
      <c r="L289" s="24"/>
      <c r="AD289" s="15">
        <v>0</v>
      </c>
    </row>
    <row r="290" spans="1:30" s="15" customFormat="1" ht="0.75" hidden="1" customHeight="1">
      <c r="A290" s="101"/>
      <c r="B290" s="103"/>
      <c r="C290" s="88"/>
      <c r="D290" s="76"/>
      <c r="E290" s="77"/>
      <c r="F290" s="78"/>
      <c r="G290" s="76"/>
      <c r="H290" s="79"/>
      <c r="I290" s="91"/>
      <c r="J290" s="75"/>
      <c r="K290" s="24"/>
      <c r="L290" s="24"/>
      <c r="AD290" s="15">
        <v>0</v>
      </c>
    </row>
    <row r="291" spans="1:30" s="15" customFormat="1" ht="18.75" hidden="1" customHeight="1">
      <c r="A291" s="101"/>
      <c r="B291" s="103" t="e">
        <f>INDEX(PT_DIFFERENTIATION_VTAR,MATCH(#REF!,PT_DIFFERENTIATION_VTAR_ID,0))</f>
        <v>#REF!</v>
      </c>
      <c r="C291" s="104" t="e">
        <f>INDEX(PT_DIFFERENTIATION_NTAR,MATCH(#REF!,PT_DIFFERENTIATION_NTAR_ID,0))</f>
        <v>#REF!</v>
      </c>
      <c r="D291" s="64"/>
      <c r="E291" s="71"/>
      <c r="F291" s="72"/>
      <c r="G291" s="80"/>
      <c r="H291" s="64" t="s">
        <v>54</v>
      </c>
      <c r="I291" s="91"/>
      <c r="J291" s="75"/>
      <c r="K291" s="24"/>
      <c r="L291" s="24"/>
      <c r="AD291" s="15">
        <v>0</v>
      </c>
    </row>
    <row r="292" spans="1:30" s="15" customFormat="1" ht="18.75" hidden="1" customHeight="1">
      <c r="A292" s="101"/>
      <c r="B292" s="103"/>
      <c r="C292" s="104"/>
      <c r="D292" s="76"/>
      <c r="E292" s="77" t="s">
        <v>55</v>
      </c>
      <c r="F292" s="78"/>
      <c r="G292" s="76"/>
      <c r="H292" s="79"/>
      <c r="I292" s="91"/>
      <c r="J292" s="75"/>
      <c r="K292" s="24"/>
      <c r="L292" s="24"/>
      <c r="AD292" s="15">
        <v>0</v>
      </c>
    </row>
    <row r="293" spans="1:30" s="15" customFormat="1" ht="0.75" hidden="1" customHeight="1">
      <c r="A293" s="101"/>
      <c r="B293" s="103"/>
      <c r="C293" s="88"/>
      <c r="D293" s="76"/>
      <c r="E293" s="77"/>
      <c r="F293" s="78"/>
      <c r="G293" s="76"/>
      <c r="H293" s="79"/>
      <c r="I293" s="91"/>
      <c r="J293" s="75"/>
      <c r="K293" s="24"/>
      <c r="L293" s="24"/>
      <c r="AD293" s="15">
        <v>0</v>
      </c>
    </row>
    <row r="294" spans="1:30" s="15" customFormat="1" ht="18.75" hidden="1" customHeight="1">
      <c r="A294" s="101"/>
      <c r="B294" s="103" t="e">
        <f>INDEX(PT_DIFFERENTIATION_VTAR,MATCH(#REF!,PT_DIFFERENTIATION_VTAR_ID,0))</f>
        <v>#REF!</v>
      </c>
      <c r="C294" s="104" t="e">
        <f>INDEX(PT_DIFFERENTIATION_NTAR,MATCH(#REF!,PT_DIFFERENTIATION_NTAR_ID,0))</f>
        <v>#REF!</v>
      </c>
      <c r="D294" s="64"/>
      <c r="E294" s="71"/>
      <c r="F294" s="72"/>
      <c r="G294" s="80"/>
      <c r="H294" s="64" t="s">
        <v>54</v>
      </c>
      <c r="I294" s="91"/>
      <c r="J294" s="75"/>
      <c r="K294" s="24"/>
      <c r="L294" s="24"/>
      <c r="AD294" s="15">
        <v>0</v>
      </c>
    </row>
    <row r="295" spans="1:30" s="15" customFormat="1" ht="18.75" hidden="1" customHeight="1">
      <c r="A295" s="101"/>
      <c r="B295" s="103"/>
      <c r="C295" s="104"/>
      <c r="D295" s="76"/>
      <c r="E295" s="77" t="s">
        <v>55</v>
      </c>
      <c r="F295" s="78"/>
      <c r="G295" s="76"/>
      <c r="H295" s="79"/>
      <c r="I295" s="91"/>
      <c r="J295" s="75"/>
      <c r="K295" s="24"/>
      <c r="L295" s="24"/>
      <c r="AD295" s="15">
        <v>0</v>
      </c>
    </row>
    <row r="296" spans="1:30" s="15" customFormat="1" ht="0.75" hidden="1" customHeight="1">
      <c r="A296" s="101"/>
      <c r="B296" s="103"/>
      <c r="C296" s="88"/>
      <c r="D296" s="76"/>
      <c r="E296" s="77"/>
      <c r="F296" s="78"/>
      <c r="G296" s="76"/>
      <c r="H296" s="79"/>
      <c r="I296" s="91"/>
      <c r="J296" s="75"/>
      <c r="K296" s="24"/>
      <c r="L296" s="24"/>
      <c r="AD296" s="15">
        <v>0</v>
      </c>
    </row>
    <row r="297" spans="1:30" s="15" customFormat="1" ht="18.75" hidden="1" customHeight="1">
      <c r="A297" s="101"/>
      <c r="B297" s="103" t="e">
        <f>INDEX(PT_DIFFERENTIATION_VTAR,MATCH(#REF!,PT_DIFFERENTIATION_VTAR_ID,0))</f>
        <v>#REF!</v>
      </c>
      <c r="C297" s="104" t="e">
        <f>INDEX(PT_DIFFERENTIATION_NTAR,MATCH(#REF!,PT_DIFFERENTIATION_NTAR_ID,0))</f>
        <v>#REF!</v>
      </c>
      <c r="D297" s="64"/>
      <c r="E297" s="71"/>
      <c r="F297" s="72"/>
      <c r="G297" s="80"/>
      <c r="H297" s="64" t="s">
        <v>54</v>
      </c>
      <c r="I297" s="91"/>
      <c r="J297" s="75"/>
      <c r="K297" s="24"/>
      <c r="L297" s="24"/>
      <c r="AD297" s="15">
        <v>0</v>
      </c>
    </row>
    <row r="298" spans="1:30" s="15" customFormat="1" ht="18.75" hidden="1" customHeight="1">
      <c r="A298" s="101"/>
      <c r="B298" s="103"/>
      <c r="C298" s="104"/>
      <c r="D298" s="76"/>
      <c r="E298" s="77" t="s">
        <v>55</v>
      </c>
      <c r="F298" s="78"/>
      <c r="G298" s="76"/>
      <c r="H298" s="79"/>
      <c r="I298" s="91"/>
      <c r="J298" s="75"/>
      <c r="K298" s="24"/>
      <c r="L298" s="24"/>
      <c r="AD298" s="15">
        <v>0</v>
      </c>
    </row>
    <row r="299" spans="1:30" s="15" customFormat="1" ht="0.75" hidden="1" customHeight="1">
      <c r="A299" s="101"/>
      <c r="B299" s="103"/>
      <c r="C299" s="88"/>
      <c r="D299" s="76"/>
      <c r="E299" s="77"/>
      <c r="F299" s="78"/>
      <c r="G299" s="76"/>
      <c r="H299" s="79"/>
      <c r="I299" s="91"/>
      <c r="J299" s="75"/>
      <c r="K299" s="24"/>
      <c r="L299" s="24"/>
      <c r="AD299" s="15">
        <v>0</v>
      </c>
    </row>
    <row r="300" spans="1:30" s="15" customFormat="1" ht="18.75" hidden="1" customHeight="1">
      <c r="A300" s="101"/>
      <c r="B300" s="103" t="e">
        <f>INDEX(PT_DIFFERENTIATION_VTAR,MATCH(#REF!,PT_DIFFERENTIATION_VTAR_ID,0))</f>
        <v>#REF!</v>
      </c>
      <c r="C300" s="104" t="e">
        <f>INDEX(PT_DIFFERENTIATION_NTAR,MATCH(#REF!,PT_DIFFERENTIATION_NTAR_ID,0))</f>
        <v>#REF!</v>
      </c>
      <c r="D300" s="64"/>
      <c r="E300" s="71"/>
      <c r="F300" s="72"/>
      <c r="G300" s="80"/>
      <c r="H300" s="64" t="s">
        <v>54</v>
      </c>
      <c r="I300" s="91"/>
      <c r="J300" s="75"/>
      <c r="K300" s="24"/>
      <c r="L300" s="24"/>
      <c r="AD300" s="15">
        <v>0</v>
      </c>
    </row>
    <row r="301" spans="1:30" s="15" customFormat="1" ht="18.75" hidden="1" customHeight="1">
      <c r="A301" s="101"/>
      <c r="B301" s="103"/>
      <c r="C301" s="104"/>
      <c r="D301" s="76"/>
      <c r="E301" s="77" t="s">
        <v>55</v>
      </c>
      <c r="F301" s="78"/>
      <c r="G301" s="76"/>
      <c r="H301" s="79"/>
      <c r="I301" s="91"/>
      <c r="J301" s="75"/>
      <c r="K301" s="24"/>
      <c r="L301" s="24"/>
      <c r="AD301" s="15">
        <v>0</v>
      </c>
    </row>
    <row r="302" spans="1:30" s="15" customFormat="1" ht="0.75" hidden="1" customHeight="1">
      <c r="A302" s="101"/>
      <c r="B302" s="103"/>
      <c r="C302" s="88"/>
      <c r="D302" s="76"/>
      <c r="E302" s="77"/>
      <c r="F302" s="78"/>
      <c r="G302" s="76"/>
      <c r="H302" s="79"/>
      <c r="I302" s="91"/>
      <c r="J302" s="75"/>
      <c r="K302" s="24"/>
      <c r="L302" s="24"/>
      <c r="AD302" s="15">
        <v>0</v>
      </c>
    </row>
    <row r="303" spans="1:30" s="15" customFormat="1" ht="18.75" customHeight="1">
      <c r="A303" s="101"/>
      <c r="B303" s="103" t="s">
        <v>71</v>
      </c>
      <c r="C303" s="104" t="s">
        <v>46</v>
      </c>
      <c r="D303" s="64"/>
      <c r="E303" s="71">
        <v>46023</v>
      </c>
      <c r="F303" s="72">
        <v>46387</v>
      </c>
      <c r="G303" s="80">
        <v>7683.16</v>
      </c>
      <c r="H303" s="64" t="s">
        <v>54</v>
      </c>
      <c r="I303" s="91"/>
      <c r="J303" s="75"/>
      <c r="K303" s="24"/>
      <c r="L303" s="24"/>
      <c r="AD303" s="15">
        <v>0</v>
      </c>
    </row>
    <row r="304" spans="1:30" s="15" customFormat="1" ht="18.75" customHeight="1">
      <c r="A304" s="120"/>
      <c r="B304" s="120"/>
      <c r="C304" s="120"/>
      <c r="D304" s="63" t="s">
        <v>23</v>
      </c>
      <c r="E304" s="71">
        <v>46388</v>
      </c>
      <c r="F304" s="72">
        <v>46752</v>
      </c>
      <c r="G304" s="80">
        <v>11398.2</v>
      </c>
      <c r="H304" s="64" t="s">
        <v>54</v>
      </c>
      <c r="I304" s="74"/>
      <c r="J304" s="75"/>
      <c r="K304" s="24"/>
      <c r="L304" s="24"/>
      <c r="AD304" s="15">
        <v>0</v>
      </c>
    </row>
    <row r="305" spans="1:30" s="15" customFormat="1" ht="18.75" customHeight="1">
      <c r="A305" s="120"/>
      <c r="B305" s="120"/>
      <c r="C305" s="120"/>
      <c r="D305" s="63" t="s">
        <v>23</v>
      </c>
      <c r="E305" s="71">
        <v>46753</v>
      </c>
      <c r="F305" s="72">
        <v>47118</v>
      </c>
      <c r="G305" s="80">
        <v>0</v>
      </c>
      <c r="H305" s="64" t="s">
        <v>54</v>
      </c>
      <c r="I305" s="74"/>
      <c r="J305" s="75"/>
      <c r="K305" s="24"/>
      <c r="L305" s="24"/>
      <c r="AD305" s="15">
        <v>0</v>
      </c>
    </row>
    <row r="306" spans="1:30" s="15" customFormat="1" ht="18.75" customHeight="1">
      <c r="A306" s="101"/>
      <c r="B306" s="103"/>
      <c r="C306" s="104"/>
      <c r="D306" s="76"/>
      <c r="E306" s="77" t="s">
        <v>55</v>
      </c>
      <c r="F306" s="78"/>
      <c r="G306" s="76"/>
      <c r="H306" s="79"/>
      <c r="I306" s="91"/>
      <c r="J306" s="75"/>
      <c r="K306" s="24"/>
      <c r="L306" s="24"/>
      <c r="AD306" s="15">
        <v>0</v>
      </c>
    </row>
    <row r="307" spans="1:30" s="15" customFormat="1" ht="0.75" customHeight="1">
      <c r="A307" s="101"/>
      <c r="B307" s="103"/>
      <c r="C307" s="88"/>
      <c r="D307" s="76"/>
      <c r="E307" s="77"/>
      <c r="F307" s="78"/>
      <c r="G307" s="76"/>
      <c r="H307" s="79"/>
      <c r="I307" s="91"/>
      <c r="J307" s="75"/>
      <c r="K307" s="24"/>
      <c r="L307" s="24"/>
      <c r="AD307" s="15">
        <v>0</v>
      </c>
    </row>
    <row r="308" spans="1:30" s="15" customFormat="1" ht="18.75" hidden="1" customHeight="1">
      <c r="A308" s="101"/>
      <c r="B308" s="103" t="e">
        <f>INDEX(PT_DIFFERENTIATION_VTAR,MATCH(#REF!,PT_DIFFERENTIATION_VTAR_ID,0))</f>
        <v>#REF!</v>
      </c>
      <c r="C308" s="104" t="e">
        <f>INDEX(PT_DIFFERENTIATION_NTAR,MATCH(#REF!,PT_DIFFERENTIATION_NTAR_ID,0))</f>
        <v>#REF!</v>
      </c>
      <c r="D308" s="64"/>
      <c r="E308" s="71"/>
      <c r="F308" s="72"/>
      <c r="G308" s="80"/>
      <c r="H308" s="64" t="s">
        <v>54</v>
      </c>
      <c r="I308" s="91"/>
      <c r="J308" s="75"/>
      <c r="K308" s="24"/>
      <c r="L308" s="24"/>
      <c r="AD308" s="15">
        <v>0</v>
      </c>
    </row>
    <row r="309" spans="1:30" s="15" customFormat="1" ht="18.75" hidden="1" customHeight="1">
      <c r="A309" s="101"/>
      <c r="B309" s="103"/>
      <c r="C309" s="104"/>
      <c r="D309" s="76"/>
      <c r="E309" s="77" t="s">
        <v>55</v>
      </c>
      <c r="F309" s="78"/>
      <c r="G309" s="76"/>
      <c r="H309" s="79"/>
      <c r="I309" s="91"/>
      <c r="J309" s="75"/>
      <c r="K309" s="24"/>
      <c r="L309" s="24"/>
      <c r="AD309" s="15">
        <v>0</v>
      </c>
    </row>
    <row r="310" spans="1:30" s="15" customFormat="1" ht="0.75" hidden="1" customHeight="1">
      <c r="A310" s="101"/>
      <c r="B310" s="103"/>
      <c r="C310" s="88"/>
      <c r="D310" s="76"/>
      <c r="E310" s="77"/>
      <c r="F310" s="78"/>
      <c r="G310" s="76"/>
      <c r="H310" s="79"/>
      <c r="I310" s="91"/>
      <c r="J310" s="75"/>
      <c r="K310" s="24"/>
      <c r="L310" s="24"/>
      <c r="AD310" s="15">
        <v>0</v>
      </c>
    </row>
    <row r="311" spans="1:30" s="15" customFormat="1" ht="18.75" hidden="1" customHeight="1">
      <c r="A311" s="101"/>
      <c r="B311" s="103" t="e">
        <f>INDEX(PT_DIFFERENTIATION_VTAR,MATCH(#REF!,PT_DIFFERENTIATION_VTAR_ID,0))</f>
        <v>#REF!</v>
      </c>
      <c r="C311" s="104" t="e">
        <f>INDEX(PT_DIFFERENTIATION_NTAR,MATCH(#REF!,PT_DIFFERENTIATION_NTAR_ID,0))</f>
        <v>#REF!</v>
      </c>
      <c r="D311" s="64"/>
      <c r="E311" s="71"/>
      <c r="F311" s="72"/>
      <c r="G311" s="80"/>
      <c r="H311" s="64" t="s">
        <v>54</v>
      </c>
      <c r="I311" s="91"/>
      <c r="J311" s="75"/>
      <c r="K311" s="24"/>
      <c r="L311" s="24"/>
      <c r="AD311" s="15">
        <v>0</v>
      </c>
    </row>
    <row r="312" spans="1:30" s="15" customFormat="1" ht="18.75" hidden="1" customHeight="1">
      <c r="A312" s="101"/>
      <c r="B312" s="103"/>
      <c r="C312" s="104"/>
      <c r="D312" s="76"/>
      <c r="E312" s="77" t="s">
        <v>55</v>
      </c>
      <c r="F312" s="78"/>
      <c r="G312" s="76"/>
      <c r="H312" s="79"/>
      <c r="I312" s="91"/>
      <c r="J312" s="75"/>
      <c r="K312" s="24"/>
      <c r="L312" s="24"/>
      <c r="AD312" s="15">
        <v>0</v>
      </c>
    </row>
    <row r="313" spans="1:30" s="15" customFormat="1" ht="0.75" hidden="1" customHeight="1">
      <c r="A313" s="101"/>
      <c r="B313" s="103"/>
      <c r="C313" s="88"/>
      <c r="D313" s="76"/>
      <c r="E313" s="77"/>
      <c r="F313" s="78"/>
      <c r="G313" s="76"/>
      <c r="H313" s="79"/>
      <c r="I313" s="91"/>
      <c r="J313" s="75"/>
      <c r="K313" s="24"/>
      <c r="L313" s="24"/>
      <c r="AD313" s="15">
        <v>0</v>
      </c>
    </row>
    <row r="314" spans="1:30" s="15" customFormat="1" ht="18.75" hidden="1" customHeight="1">
      <c r="A314" s="101"/>
      <c r="B314" s="103" t="e">
        <f>INDEX(PT_DIFFERENTIATION_VTAR,MATCH(#REF!,PT_DIFFERENTIATION_VTAR_ID,0))</f>
        <v>#REF!</v>
      </c>
      <c r="C314" s="104" t="e">
        <f>INDEX(PT_DIFFERENTIATION_NTAR,MATCH(#REF!,PT_DIFFERENTIATION_NTAR_ID,0))</f>
        <v>#REF!</v>
      </c>
      <c r="D314" s="64"/>
      <c r="E314" s="71"/>
      <c r="F314" s="72"/>
      <c r="G314" s="80"/>
      <c r="H314" s="64" t="s">
        <v>54</v>
      </c>
      <c r="I314" s="91"/>
      <c r="J314" s="75"/>
      <c r="K314" s="24"/>
      <c r="L314" s="24"/>
      <c r="AD314" s="15">
        <v>0</v>
      </c>
    </row>
    <row r="315" spans="1:30" s="15" customFormat="1" ht="18.75" hidden="1" customHeight="1">
      <c r="A315" s="101"/>
      <c r="B315" s="103"/>
      <c r="C315" s="104"/>
      <c r="D315" s="76"/>
      <c r="E315" s="77" t="s">
        <v>55</v>
      </c>
      <c r="F315" s="78"/>
      <c r="G315" s="76"/>
      <c r="H315" s="79"/>
      <c r="I315" s="91"/>
      <c r="J315" s="75"/>
      <c r="K315" s="24"/>
      <c r="L315" s="24"/>
      <c r="AD315" s="15">
        <v>0</v>
      </c>
    </row>
    <row r="316" spans="1:30" s="15" customFormat="1" ht="0.75" hidden="1" customHeight="1">
      <c r="A316" s="101"/>
      <c r="B316" s="103"/>
      <c r="C316" s="88"/>
      <c r="D316" s="76"/>
      <c r="E316" s="77"/>
      <c r="F316" s="78"/>
      <c r="G316" s="76"/>
      <c r="H316" s="79"/>
      <c r="I316" s="91"/>
      <c r="J316" s="75"/>
      <c r="K316" s="24"/>
      <c r="L316" s="24"/>
      <c r="AD316" s="15">
        <v>0</v>
      </c>
    </row>
    <row r="317" spans="1:30" s="15" customFormat="1" ht="18.75" hidden="1" customHeight="1">
      <c r="A317" s="101"/>
      <c r="B317" s="103" t="e">
        <f>INDEX(PT_DIFFERENTIATION_VTAR,MATCH(#REF!,PT_DIFFERENTIATION_VTAR_ID,0))</f>
        <v>#REF!</v>
      </c>
      <c r="C317" s="104" t="e">
        <f>INDEX(PT_DIFFERENTIATION_NTAR,MATCH(#REF!,PT_DIFFERENTIATION_NTAR_ID,0))</f>
        <v>#REF!</v>
      </c>
      <c r="D317" s="64"/>
      <c r="E317" s="71"/>
      <c r="F317" s="72"/>
      <c r="G317" s="80"/>
      <c r="H317" s="64" t="s">
        <v>54</v>
      </c>
      <c r="I317" s="91"/>
      <c r="J317" s="75"/>
      <c r="K317" s="24"/>
      <c r="L317" s="24"/>
      <c r="AD317" s="15">
        <v>0</v>
      </c>
    </row>
    <row r="318" spans="1:30" s="15" customFormat="1" ht="18.75" hidden="1" customHeight="1">
      <c r="A318" s="101"/>
      <c r="B318" s="103"/>
      <c r="C318" s="104"/>
      <c r="D318" s="76"/>
      <c r="E318" s="77" t="s">
        <v>55</v>
      </c>
      <c r="F318" s="78"/>
      <c r="G318" s="76"/>
      <c r="H318" s="79"/>
      <c r="I318" s="91"/>
      <c r="J318" s="75"/>
      <c r="K318" s="24"/>
      <c r="L318" s="24"/>
      <c r="AD318" s="15">
        <v>0</v>
      </c>
    </row>
    <row r="319" spans="1:30" s="15" customFormat="1" ht="0.75" hidden="1" customHeight="1">
      <c r="A319" s="101"/>
      <c r="B319" s="103"/>
      <c r="C319" s="88"/>
      <c r="D319" s="76"/>
      <c r="E319" s="77"/>
      <c r="F319" s="78"/>
      <c r="G319" s="76"/>
      <c r="H319" s="79"/>
      <c r="I319" s="91"/>
      <c r="J319" s="75"/>
      <c r="K319" s="24"/>
      <c r="L319" s="24"/>
      <c r="AD319" s="15">
        <v>0</v>
      </c>
    </row>
    <row r="320" spans="1:30" s="15" customFormat="1" ht="18.75" hidden="1" customHeight="1">
      <c r="A320" s="101"/>
      <c r="B320" s="103" t="e">
        <f>INDEX(PT_DIFFERENTIATION_VTAR,MATCH(#REF!,PT_DIFFERENTIATION_VTAR_ID,0))</f>
        <v>#REF!</v>
      </c>
      <c r="C320" s="104" t="e">
        <f>INDEX(PT_DIFFERENTIATION_NTAR,MATCH(#REF!,PT_DIFFERENTIATION_NTAR_ID,0))</f>
        <v>#REF!</v>
      </c>
      <c r="D320" s="64"/>
      <c r="E320" s="71"/>
      <c r="F320" s="72"/>
      <c r="G320" s="80"/>
      <c r="H320" s="64" t="s">
        <v>54</v>
      </c>
      <c r="I320" s="91"/>
      <c r="J320" s="75"/>
      <c r="K320" s="24"/>
      <c r="L320" s="24"/>
      <c r="AD320" s="15">
        <v>0</v>
      </c>
    </row>
    <row r="321" spans="1:30" s="15" customFormat="1" ht="18.75" hidden="1" customHeight="1">
      <c r="A321" s="101"/>
      <c r="B321" s="103"/>
      <c r="C321" s="104"/>
      <c r="D321" s="76"/>
      <c r="E321" s="77" t="s">
        <v>55</v>
      </c>
      <c r="F321" s="78"/>
      <c r="G321" s="76"/>
      <c r="H321" s="79"/>
      <c r="I321" s="91"/>
      <c r="J321" s="75"/>
      <c r="K321" s="24"/>
      <c r="L321" s="24"/>
      <c r="AD321" s="15">
        <v>0</v>
      </c>
    </row>
    <row r="322" spans="1:30" s="15" customFormat="1" ht="1.1499999999999999" customHeight="1">
      <c r="A322" s="101"/>
      <c r="B322" s="103"/>
      <c r="C322" s="88"/>
      <c r="D322" s="76"/>
      <c r="E322" s="77"/>
      <c r="F322" s="78"/>
      <c r="G322" s="76"/>
      <c r="H322" s="79"/>
      <c r="I322" s="91"/>
      <c r="J322" s="75"/>
      <c r="K322" s="24"/>
      <c r="L322" s="24"/>
      <c r="AD322" s="15">
        <v>1</v>
      </c>
    </row>
    <row r="323" spans="1:30" s="19" customFormat="1" ht="3" customHeight="1">
      <c r="A323" s="92"/>
      <c r="B323" s="92"/>
      <c r="C323" s="92"/>
      <c r="D323" s="92"/>
      <c r="E323" s="92"/>
      <c r="F323" s="92"/>
      <c r="G323" s="92"/>
      <c r="H323" s="92"/>
      <c r="I323" s="92"/>
      <c r="K323" s="46"/>
      <c r="L323" s="46"/>
      <c r="AD323" s="19">
        <v>3</v>
      </c>
    </row>
    <row r="324" spans="1:30" ht="26.25" customHeight="1">
      <c r="A324" s="93"/>
      <c r="B324" s="121"/>
      <c r="C324" s="121"/>
      <c r="D324" s="121"/>
      <c r="E324" s="121"/>
      <c r="F324" s="121"/>
      <c r="G324" s="121"/>
      <c r="H324" s="121"/>
      <c r="I324" s="121"/>
      <c r="AD324" s="15">
        <v>25</v>
      </c>
    </row>
    <row r="325" spans="1:30" ht="14.25" hidden="1" customHeight="1">
      <c r="A325" s="15">
        <v>6</v>
      </c>
      <c r="B325" s="15">
        <v>46</v>
      </c>
      <c r="C325" s="15">
        <v>35</v>
      </c>
      <c r="D325" s="15">
        <v>3</v>
      </c>
      <c r="E325" s="15">
        <v>11</v>
      </c>
      <c r="F325" s="15">
        <v>11</v>
      </c>
      <c r="G325" s="15">
        <v>35</v>
      </c>
      <c r="H325" s="15">
        <v>35</v>
      </c>
      <c r="I325" s="15">
        <v>84</v>
      </c>
      <c r="J325" s="15">
        <v>10</v>
      </c>
      <c r="K325" s="24">
        <v>10</v>
      </c>
      <c r="L325" s="24">
        <v>10</v>
      </c>
      <c r="M325" s="15">
        <v>10</v>
      </c>
      <c r="N325" s="15">
        <v>10</v>
      </c>
      <c r="O325" s="15">
        <v>10</v>
      </c>
      <c r="P325" s="15">
        <v>10</v>
      </c>
      <c r="Q325" s="15">
        <v>10</v>
      </c>
      <c r="R325" s="15">
        <v>10</v>
      </c>
      <c r="S325" s="15">
        <v>10</v>
      </c>
      <c r="T325" s="15">
        <v>10</v>
      </c>
      <c r="U325" s="15">
        <v>10</v>
      </c>
      <c r="V325" s="15">
        <v>10</v>
      </c>
      <c r="W325" s="15">
        <v>10</v>
      </c>
      <c r="X325" s="15">
        <v>10</v>
      </c>
      <c r="Y325" s="15">
        <v>10</v>
      </c>
      <c r="Z325" s="15">
        <v>10</v>
      </c>
      <c r="AA325" s="15">
        <v>10</v>
      </c>
      <c r="AB325" s="15">
        <v>10</v>
      </c>
      <c r="AC325" s="15">
        <v>10</v>
      </c>
      <c r="AD325" s="15">
        <v>14</v>
      </c>
    </row>
  </sheetData>
  <mergeCells count="326">
    <mergeCell ref="A1:I1"/>
    <mergeCell ref="A317:A319"/>
    <mergeCell ref="B317:B319"/>
    <mergeCell ref="C317:C318"/>
    <mergeCell ref="A320:A322"/>
    <mergeCell ref="B320:B322"/>
    <mergeCell ref="C320:C321"/>
    <mergeCell ref="A311:A313"/>
    <mergeCell ref="B311:B313"/>
    <mergeCell ref="C311:C312"/>
    <mergeCell ref="A314:A316"/>
    <mergeCell ref="B314:B316"/>
    <mergeCell ref="C314:C315"/>
    <mergeCell ref="A303:A307"/>
    <mergeCell ref="B303:B307"/>
    <mergeCell ref="C303:C306"/>
    <mergeCell ref="A308:A310"/>
    <mergeCell ref="B308:B310"/>
    <mergeCell ref="C308:C309"/>
    <mergeCell ref="A297:A299"/>
    <mergeCell ref="B297:B299"/>
    <mergeCell ref="C297:C298"/>
    <mergeCell ref="A300:A302"/>
    <mergeCell ref="B300:B302"/>
    <mergeCell ref="C300:C301"/>
    <mergeCell ref="B324:I324"/>
    <mergeCell ref="A291:A293"/>
    <mergeCell ref="B291:B293"/>
    <mergeCell ref="C291:C292"/>
    <mergeCell ref="A294:A296"/>
    <mergeCell ref="B294:B296"/>
    <mergeCell ref="C294:C295"/>
    <mergeCell ref="A285:A287"/>
    <mergeCell ref="B285:B287"/>
    <mergeCell ref="C285:C286"/>
    <mergeCell ref="A288:A290"/>
    <mergeCell ref="B288:B290"/>
    <mergeCell ref="C288:C289"/>
    <mergeCell ref="A279:A281"/>
    <mergeCell ref="B279:B281"/>
    <mergeCell ref="C279:C280"/>
    <mergeCell ref="A282:A284"/>
    <mergeCell ref="B282:B284"/>
    <mergeCell ref="C282:C283"/>
    <mergeCell ref="A273:A275"/>
    <mergeCell ref="B273:B275"/>
    <mergeCell ref="C273:C274"/>
    <mergeCell ref="A276:A278"/>
    <mergeCell ref="B276:B278"/>
    <mergeCell ref="C276:C277"/>
    <mergeCell ref="A267:A269"/>
    <mergeCell ref="B267:B269"/>
    <mergeCell ref="C267:C268"/>
    <mergeCell ref="A270:A272"/>
    <mergeCell ref="B270:B272"/>
    <mergeCell ref="C270:C271"/>
    <mergeCell ref="B260:H260"/>
    <mergeCell ref="A261:A263"/>
    <mergeCell ref="B261:B263"/>
    <mergeCell ref="C261:C262"/>
    <mergeCell ref="I261:I264"/>
    <mergeCell ref="A264:A266"/>
    <mergeCell ref="B264:B266"/>
    <mergeCell ref="C264:C265"/>
    <mergeCell ref="A254:A256"/>
    <mergeCell ref="B254:B256"/>
    <mergeCell ref="C254:C255"/>
    <mergeCell ref="A257:A259"/>
    <mergeCell ref="B257:B259"/>
    <mergeCell ref="C257:C258"/>
    <mergeCell ref="A248:A250"/>
    <mergeCell ref="B248:B250"/>
    <mergeCell ref="C248:C249"/>
    <mergeCell ref="A251:A253"/>
    <mergeCell ref="B251:B253"/>
    <mergeCell ref="C251:C252"/>
    <mergeCell ref="A242:A244"/>
    <mergeCell ref="B242:B244"/>
    <mergeCell ref="C242:C243"/>
    <mergeCell ref="A245:A247"/>
    <mergeCell ref="B245:B247"/>
    <mergeCell ref="C245:C246"/>
    <mergeCell ref="A236:A238"/>
    <mergeCell ref="B236:B238"/>
    <mergeCell ref="C236:C237"/>
    <mergeCell ref="A239:A241"/>
    <mergeCell ref="B239:B241"/>
    <mergeCell ref="C239:C240"/>
    <mergeCell ref="A230:A232"/>
    <mergeCell ref="B230:B232"/>
    <mergeCell ref="C230:C231"/>
    <mergeCell ref="A233:A235"/>
    <mergeCell ref="B233:B235"/>
    <mergeCell ref="C233:C234"/>
    <mergeCell ref="A224:A226"/>
    <mergeCell ref="B224:B226"/>
    <mergeCell ref="C224:C225"/>
    <mergeCell ref="A227:A229"/>
    <mergeCell ref="B227:B229"/>
    <mergeCell ref="C227:C228"/>
    <mergeCell ref="A218:A220"/>
    <mergeCell ref="B218:B220"/>
    <mergeCell ref="C218:C219"/>
    <mergeCell ref="A221:A223"/>
    <mergeCell ref="B221:B223"/>
    <mergeCell ref="C221:C222"/>
    <mergeCell ref="A215:A217"/>
    <mergeCell ref="B215:B217"/>
    <mergeCell ref="C215:C216"/>
    <mergeCell ref="A206:A208"/>
    <mergeCell ref="B206:B208"/>
    <mergeCell ref="C206:C207"/>
    <mergeCell ref="A209:A211"/>
    <mergeCell ref="B209:B211"/>
    <mergeCell ref="C209:C210"/>
    <mergeCell ref="B199:H199"/>
    <mergeCell ref="A200:A202"/>
    <mergeCell ref="B200:B202"/>
    <mergeCell ref="C200:C201"/>
    <mergeCell ref="I200:I203"/>
    <mergeCell ref="A203:A205"/>
    <mergeCell ref="B203:B205"/>
    <mergeCell ref="C203:C204"/>
    <mergeCell ref="A212:A214"/>
    <mergeCell ref="B212:B214"/>
    <mergeCell ref="C212:C213"/>
    <mergeCell ref="A193:A195"/>
    <mergeCell ref="B193:B195"/>
    <mergeCell ref="C193:C194"/>
    <mergeCell ref="A196:A198"/>
    <mergeCell ref="B196:B198"/>
    <mergeCell ref="C196:C197"/>
    <mergeCell ref="A187:A189"/>
    <mergeCell ref="B187:B189"/>
    <mergeCell ref="C187:C188"/>
    <mergeCell ref="A190:A192"/>
    <mergeCell ref="B190:B192"/>
    <mergeCell ref="C190:C191"/>
    <mergeCell ref="A179:A183"/>
    <mergeCell ref="B179:B183"/>
    <mergeCell ref="C179:C182"/>
    <mergeCell ref="A184:A186"/>
    <mergeCell ref="B184:B186"/>
    <mergeCell ref="C184:C185"/>
    <mergeCell ref="A173:A175"/>
    <mergeCell ref="B173:B175"/>
    <mergeCell ref="C173:C174"/>
    <mergeCell ref="A176:A178"/>
    <mergeCell ref="B176:B178"/>
    <mergeCell ref="C176:C177"/>
    <mergeCell ref="A167:A169"/>
    <mergeCell ref="B167:B169"/>
    <mergeCell ref="C167:C168"/>
    <mergeCell ref="A170:A172"/>
    <mergeCell ref="B170:B172"/>
    <mergeCell ref="C170:C171"/>
    <mergeCell ref="A161:A163"/>
    <mergeCell ref="B161:B163"/>
    <mergeCell ref="C161:C162"/>
    <mergeCell ref="A164:A166"/>
    <mergeCell ref="B164:B166"/>
    <mergeCell ref="C164:C165"/>
    <mergeCell ref="A155:A157"/>
    <mergeCell ref="B155:B157"/>
    <mergeCell ref="C155:C156"/>
    <mergeCell ref="A158:A160"/>
    <mergeCell ref="B158:B160"/>
    <mergeCell ref="C158:C159"/>
    <mergeCell ref="A149:A151"/>
    <mergeCell ref="B149:B151"/>
    <mergeCell ref="C149:C150"/>
    <mergeCell ref="A152:A154"/>
    <mergeCell ref="B152:B154"/>
    <mergeCell ref="C152:C153"/>
    <mergeCell ref="A143:A145"/>
    <mergeCell ref="B143:B145"/>
    <mergeCell ref="C143:C144"/>
    <mergeCell ref="A146:A148"/>
    <mergeCell ref="B146:B148"/>
    <mergeCell ref="C146:C147"/>
    <mergeCell ref="B136:H136"/>
    <mergeCell ref="A137:A139"/>
    <mergeCell ref="B137:B139"/>
    <mergeCell ref="C137:C138"/>
    <mergeCell ref="I137:I140"/>
    <mergeCell ref="A140:A142"/>
    <mergeCell ref="B140:B142"/>
    <mergeCell ref="C140:C141"/>
    <mergeCell ref="A130:A132"/>
    <mergeCell ref="B130:B132"/>
    <mergeCell ref="C130:C131"/>
    <mergeCell ref="A133:A135"/>
    <mergeCell ref="B133:B135"/>
    <mergeCell ref="C133:C134"/>
    <mergeCell ref="A124:A126"/>
    <mergeCell ref="B124:B126"/>
    <mergeCell ref="C124:C125"/>
    <mergeCell ref="A127:A129"/>
    <mergeCell ref="B127:B129"/>
    <mergeCell ref="C127:C128"/>
    <mergeCell ref="A116:A120"/>
    <mergeCell ref="B116:B120"/>
    <mergeCell ref="C116:C119"/>
    <mergeCell ref="A121:A123"/>
    <mergeCell ref="B121:B123"/>
    <mergeCell ref="C121:C122"/>
    <mergeCell ref="A110:A112"/>
    <mergeCell ref="B110:B112"/>
    <mergeCell ref="C110:C111"/>
    <mergeCell ref="A113:A115"/>
    <mergeCell ref="B113:B115"/>
    <mergeCell ref="C113:C114"/>
    <mergeCell ref="A104:A106"/>
    <mergeCell ref="B104:B106"/>
    <mergeCell ref="C104:C105"/>
    <mergeCell ref="A107:A109"/>
    <mergeCell ref="B107:B109"/>
    <mergeCell ref="C107:C108"/>
    <mergeCell ref="A98:A100"/>
    <mergeCell ref="B98:B100"/>
    <mergeCell ref="C98:C99"/>
    <mergeCell ref="A101:A103"/>
    <mergeCell ref="B101:B103"/>
    <mergeCell ref="C101:C102"/>
    <mergeCell ref="A92:A94"/>
    <mergeCell ref="B92:B94"/>
    <mergeCell ref="C92:C93"/>
    <mergeCell ref="A95:A97"/>
    <mergeCell ref="B95:B97"/>
    <mergeCell ref="C95:C96"/>
    <mergeCell ref="A89:A91"/>
    <mergeCell ref="B89:B91"/>
    <mergeCell ref="C89:C90"/>
    <mergeCell ref="A80:A82"/>
    <mergeCell ref="B80:B82"/>
    <mergeCell ref="C80:C81"/>
    <mergeCell ref="A83:A85"/>
    <mergeCell ref="B83:B85"/>
    <mergeCell ref="C83:C84"/>
    <mergeCell ref="B73:H73"/>
    <mergeCell ref="A74:A76"/>
    <mergeCell ref="B74:B76"/>
    <mergeCell ref="C74:C75"/>
    <mergeCell ref="I74:I77"/>
    <mergeCell ref="A77:A79"/>
    <mergeCell ref="B77:B79"/>
    <mergeCell ref="C77:C78"/>
    <mergeCell ref="A86:A88"/>
    <mergeCell ref="B86:B88"/>
    <mergeCell ref="C86:C87"/>
    <mergeCell ref="A68:A70"/>
    <mergeCell ref="B68:B70"/>
    <mergeCell ref="C68:C69"/>
    <mergeCell ref="B71:H71"/>
    <mergeCell ref="D72:E72"/>
    <mergeCell ref="A62:A64"/>
    <mergeCell ref="B62:B64"/>
    <mergeCell ref="C62:C63"/>
    <mergeCell ref="A65:A67"/>
    <mergeCell ref="B65:B67"/>
    <mergeCell ref="C65:C66"/>
    <mergeCell ref="A56:A58"/>
    <mergeCell ref="B56:B58"/>
    <mergeCell ref="C56:C57"/>
    <mergeCell ref="A59:A61"/>
    <mergeCell ref="B59:B61"/>
    <mergeCell ref="C59:C60"/>
    <mergeCell ref="A50:A52"/>
    <mergeCell ref="B50:B52"/>
    <mergeCell ref="C50:C51"/>
    <mergeCell ref="A53:A55"/>
    <mergeCell ref="B53:B55"/>
    <mergeCell ref="C53:C54"/>
    <mergeCell ref="C29:C30"/>
    <mergeCell ref="A44:A46"/>
    <mergeCell ref="B44:B46"/>
    <mergeCell ref="C44:C45"/>
    <mergeCell ref="A47:A49"/>
    <mergeCell ref="B47:B49"/>
    <mergeCell ref="C47:C48"/>
    <mergeCell ref="A38:A40"/>
    <mergeCell ref="B38:B40"/>
    <mergeCell ref="C38:C39"/>
    <mergeCell ref="A41:A43"/>
    <mergeCell ref="B41:B43"/>
    <mergeCell ref="C41:C42"/>
    <mergeCell ref="A20:A22"/>
    <mergeCell ref="B20:B22"/>
    <mergeCell ref="C20:C21"/>
    <mergeCell ref="A23:A25"/>
    <mergeCell ref="B23:B25"/>
    <mergeCell ref="C23:C24"/>
    <mergeCell ref="I11:I70"/>
    <mergeCell ref="A14:A16"/>
    <mergeCell ref="B14:B16"/>
    <mergeCell ref="C14:C15"/>
    <mergeCell ref="A17:A19"/>
    <mergeCell ref="B17:B19"/>
    <mergeCell ref="C17:C18"/>
    <mergeCell ref="A32:A34"/>
    <mergeCell ref="B32:B34"/>
    <mergeCell ref="C32:C33"/>
    <mergeCell ref="A35:A37"/>
    <mergeCell ref="B35:B37"/>
    <mergeCell ref="C35:C36"/>
    <mergeCell ref="A26:A28"/>
    <mergeCell ref="B26:B28"/>
    <mergeCell ref="C26:C27"/>
    <mergeCell ref="A29:A31"/>
    <mergeCell ref="B29:B31"/>
    <mergeCell ref="C3:H3"/>
    <mergeCell ref="C4:H4"/>
    <mergeCell ref="A6:H6"/>
    <mergeCell ref="D9:E9"/>
    <mergeCell ref="B10:H10"/>
    <mergeCell ref="A11:A13"/>
    <mergeCell ref="B11:B13"/>
    <mergeCell ref="C11:C12"/>
    <mergeCell ref="I6:I8"/>
    <mergeCell ref="A7:A8"/>
    <mergeCell ref="B7:B8"/>
    <mergeCell ref="C7:C8"/>
    <mergeCell ref="D7:F7"/>
    <mergeCell ref="G7:G8"/>
    <mergeCell ref="H7:H8"/>
    <mergeCell ref="D8:E8"/>
  </mergeCells>
  <dataValidations count="4">
    <dataValidation type="decimal" allowBlank="1" showErrorMessage="1" errorTitle="Ошибка" error="Допускается ввод только действительных чисел!" sqref="G200 G203 G206 G209 G212 G215 G218 G221 G227 G230 G233 G236 G239 G242 G245 G248 G251 G254 G74 G130 G127 G124 G121 G116:G118 G113 G110 G107 G104 G101 G95 G92 G89 G86 G83 G80 G77 G137 G133 G140 G143 G146 G149 G152 G155 G158 G164 G167 G170 G173 G176 G184 G187 G190 G193 G196 G179:G181 G257 G261 G264 G267 G270 G273 G276 G279 G282 G288 G291 G294 G297 G300 G303:G305 G308 G311 G314 G317 G320 G98 G161 G224 G285" xr:uid="{F5DA2A1E-4801-4751-AF20-36175034A3EE}">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I137:I138 I200:I201 I10 I74:I75 I261:I262" xr:uid="{E40DAA51-4F86-4DA9-9AB2-A495310AEBCC}">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72" xr:uid="{3F0FDC4B-1DC9-4485-94CE-2A0D4816B1FC}">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E26:F26 E11:F11 E14:F14 E17:F17 E20:F20 E23:F23 E29:F29 E32:F32 E38:F38 E41:F41 E44:F44 E47:F47 E50:F50 E53:F53 E56:F56 E59:F59 E62:F62 E65:F65 E200:F200 E203:F203 E206:F206 E209:F209 E212:F212 E215:F215 E218:F218 E221:F221 E227:F227 E230:F230 E233:F233 E236:F236 E239:F239 E242:F242 E245:F245 E248:F248 E251:F251 E68:F68 E133:F133 E77:F77 E80:F80 E83:F83 E86:F86 E89:F89 E92:F92 E95:F95 E101:F101 E104:F104 E107:F107 E110:F110 E113:F113 E116:F118 E121:F121 E124:F124 E127:F127 E130:F130 E137:F137 E74:F74 E140:F140 E143:F143 E146:F146 E149:F149 E152:F152 E155:F155 E158:F158 E164:F164 E167:F167 E170:F170 E173:F173 E176:F176 E184:F184 E187:F187 E190:F190 E193:F193 E196:F196 E179:F181 E254:F254 E257:F257 E261:F261 E264:F264 E267:F267 E270:F270 E273:F273 E276:F276 E279:F279 E282:F282 E288:F288 E291:F291 E294:F294 E297:F297 E300:F300 E303:F305 E308:F308 E311:F311 E314:F314 E317:F317 E320:F320 E35:F35 E98:F98 E161:F161 E224:F224 E285:F285" xr:uid="{9AE1AF23-1B5A-48CF-874A-42D29B076E14}"/>
  </dataValidations>
  <hyperlinks>
    <hyperlink ref="H72" r:id="rId1" xr:uid="{37FB555C-1299-4279-AB2F-AEC80DCF9B9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36"/>
  <sheetViews>
    <sheetView zoomScale="80" zoomScaleNormal="80" workbookViewId="0">
      <pane xSplit="14" ySplit="11" topLeftCell="O12" activePane="bottomRight" state="frozen"/>
      <selection pane="topRight" activeCell="O1" sqref="O1"/>
      <selection pane="bottomLeft" activeCell="A12" sqref="A12"/>
      <selection pane="bottomRight" activeCell="S39" sqref="S39"/>
    </sheetView>
  </sheetViews>
  <sheetFormatPr defaultColWidth="10.5703125" defaultRowHeight="14.25" customHeight="1"/>
  <cols>
    <col min="1" max="1" width="12" style="16" customWidth="1"/>
    <col min="2" max="2" width="40.5703125" style="15" customWidth="1"/>
    <col min="3" max="3" width="0.140625" style="15" customWidth="1"/>
    <col min="4" max="10" width="19.7109375" style="15" hidden="1" customWidth="1"/>
    <col min="11" max="11" width="11.7109375" style="15" hidden="1" customWidth="1"/>
    <col min="12" max="12" width="3.7109375" style="15" hidden="1" customWidth="1"/>
    <col min="13" max="13" width="11.7109375" style="15" hidden="1" customWidth="1"/>
    <col min="14" max="14" width="8.5703125" style="15" hidden="1" customWidth="1"/>
    <col min="15" max="15" width="15.5703125" style="15" customWidth="1"/>
    <col min="16" max="16" width="19" style="15" customWidth="1"/>
    <col min="17" max="18" width="0" style="15" hidden="1" customWidth="1"/>
    <col min="19" max="19" width="19" style="15" customWidth="1"/>
    <col min="20" max="21" width="0" style="15" hidden="1" customWidth="1"/>
    <col min="22" max="22" width="11" style="15" customWidth="1"/>
    <col min="23" max="23" width="3.7109375" style="15" customWidth="1"/>
    <col min="24" max="24" width="11" style="15" customWidth="1"/>
    <col min="25" max="25" width="10.7109375" style="15" customWidth="1"/>
    <col min="26" max="26" width="15.28515625" style="1" customWidth="1"/>
    <col min="27" max="27" width="16" style="1" customWidth="1"/>
    <col min="28" max="29" width="0" style="1" hidden="1" customWidth="1"/>
    <col min="30" max="30" width="18.5703125" style="1" customWidth="1"/>
    <col min="31" max="32" width="0" style="1" hidden="1" customWidth="1"/>
    <col min="33" max="36" width="10.5703125" style="18"/>
    <col min="37" max="37" width="15" style="1" customWidth="1"/>
    <col min="38" max="38" width="15.5703125" style="1" customWidth="1"/>
    <col min="39" max="40" width="0" style="1" hidden="1" customWidth="1"/>
    <col min="41" max="41" width="18.5703125" style="1" customWidth="1"/>
    <col min="42" max="43" width="0" style="1" hidden="1" customWidth="1"/>
    <col min="44" max="47" width="10.5703125" style="18"/>
    <col min="48" max="48" width="15.140625" style="1" customWidth="1"/>
    <col min="49" max="49" width="16.28515625" style="1" customWidth="1"/>
    <col min="50" max="51" width="0" style="1" hidden="1" customWidth="1"/>
    <col min="52" max="52" width="18.140625" style="1" customWidth="1"/>
    <col min="53" max="54" width="0" style="1" hidden="1" customWidth="1"/>
    <col min="55" max="58" width="10.5703125" style="18"/>
    <col min="59" max="59" width="15.42578125" style="1" customWidth="1"/>
    <col min="60" max="60" width="16.42578125" style="1" customWidth="1"/>
    <col min="61" max="62" width="0" style="1" hidden="1" customWidth="1"/>
    <col min="63" max="63" width="18.85546875" style="1" customWidth="1"/>
    <col min="64" max="65" width="0" style="1" hidden="1" customWidth="1"/>
    <col min="66" max="69" width="10.5703125" style="18"/>
    <col min="70" max="70" width="15.140625" style="1" customWidth="1"/>
    <col min="71" max="71" width="17.28515625" style="1" customWidth="1"/>
    <col min="72" max="73" width="0" style="1" hidden="1" customWidth="1"/>
    <col min="74" max="74" width="18.42578125" style="1" customWidth="1"/>
    <col min="75" max="76" width="0" style="1" hidden="1" customWidth="1"/>
    <col min="77" max="79" width="10.5703125" style="18"/>
    <col min="80" max="80" width="10.5703125" style="1"/>
    <col min="81" max="81" width="4" style="15" customWidth="1"/>
    <col min="82" max="82" width="115" style="15" customWidth="1"/>
    <col min="83" max="87" width="10" style="17" customWidth="1"/>
    <col min="88" max="88" width="10.5703125" style="15"/>
    <col min="89" max="16384" width="10.5703125" style="18"/>
  </cols>
  <sheetData>
    <row r="1" spans="1:88" ht="26.25" customHeight="1">
      <c r="A1" s="12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51"/>
      <c r="AK1" s="9"/>
      <c r="AL1" s="9"/>
      <c r="AM1" s="9"/>
      <c r="AN1" s="9"/>
      <c r="AO1" s="9"/>
      <c r="AP1" s="9"/>
      <c r="AQ1" s="9"/>
      <c r="AR1" s="51"/>
      <c r="AS1" s="51"/>
      <c r="AT1" s="51"/>
      <c r="AU1" s="51"/>
      <c r="AV1" s="9"/>
      <c r="AW1" s="9"/>
      <c r="AX1" s="9"/>
      <c r="AY1" s="9"/>
      <c r="AZ1" s="9"/>
      <c r="BA1" s="9"/>
      <c r="BB1" s="9"/>
      <c r="BC1" s="51"/>
      <c r="BD1" s="51"/>
      <c r="BE1" s="51"/>
      <c r="BF1" s="51"/>
      <c r="BG1" s="9"/>
      <c r="BH1" s="9"/>
      <c r="BI1" s="9"/>
      <c r="BJ1" s="9"/>
      <c r="BK1" s="9"/>
      <c r="BL1" s="9"/>
      <c r="BM1" s="9"/>
      <c r="BN1" s="51"/>
      <c r="BO1" s="51"/>
      <c r="BP1" s="51"/>
      <c r="BQ1" s="51"/>
      <c r="BR1" s="9"/>
      <c r="BS1" s="9"/>
      <c r="BT1" s="9"/>
      <c r="BU1" s="9"/>
      <c r="BV1" s="9"/>
      <c r="BW1" s="9"/>
      <c r="BX1" s="9"/>
      <c r="BY1" s="51"/>
      <c r="BZ1" s="51"/>
      <c r="CA1" s="51"/>
      <c r="CB1" s="9"/>
      <c r="CJ1" s="15">
        <v>25</v>
      </c>
    </row>
    <row r="2" spans="1:88" ht="18" customHeight="1">
      <c r="A2" s="148" t="str">
        <f>IF(org=0,"Не определено",org)</f>
        <v>Лянторское городское муниципальное унитарное предприятие "Управление тепловодоснабжения и водоотведения"</v>
      </c>
      <c r="B2" s="148"/>
      <c r="C2" s="148"/>
      <c r="D2" s="148"/>
      <c r="E2" s="148"/>
      <c r="F2" s="148"/>
      <c r="G2" s="148"/>
      <c r="H2" s="148"/>
      <c r="I2" s="148"/>
      <c r="J2" s="148"/>
      <c r="K2" s="148"/>
      <c r="L2" s="148"/>
      <c r="M2" s="148"/>
      <c r="N2" s="148"/>
      <c r="O2" s="148"/>
      <c r="P2" s="148"/>
      <c r="Q2" s="148"/>
      <c r="R2" s="148"/>
      <c r="S2" s="148"/>
      <c r="T2" s="148"/>
      <c r="U2" s="148"/>
      <c r="V2" s="148"/>
      <c r="W2" s="148"/>
      <c r="X2" s="148"/>
      <c r="Y2" s="50"/>
      <c r="Z2" s="10"/>
      <c r="AA2" s="10"/>
      <c r="AB2" s="10"/>
      <c r="AC2" s="10"/>
      <c r="AD2" s="10"/>
      <c r="AE2" s="10"/>
      <c r="AF2" s="10"/>
      <c r="AG2" s="52"/>
      <c r="AH2" s="52"/>
      <c r="AI2" s="52"/>
      <c r="AJ2" s="52"/>
      <c r="AK2" s="10"/>
      <c r="AL2" s="10"/>
      <c r="AM2" s="10"/>
      <c r="AN2" s="10"/>
      <c r="AO2" s="10"/>
      <c r="AP2" s="10"/>
      <c r="AQ2" s="10"/>
      <c r="AR2" s="52"/>
      <c r="AS2" s="52"/>
      <c r="AT2" s="52"/>
      <c r="AU2" s="52"/>
      <c r="AV2" s="10"/>
      <c r="AW2" s="10"/>
      <c r="AX2" s="10"/>
      <c r="AY2" s="10"/>
      <c r="AZ2" s="10"/>
      <c r="BA2" s="10"/>
      <c r="BB2" s="10"/>
      <c r="BC2" s="52"/>
      <c r="BD2" s="52"/>
      <c r="BE2" s="52"/>
      <c r="BF2" s="52"/>
      <c r="BG2" s="10"/>
      <c r="BH2" s="10"/>
      <c r="BI2" s="10"/>
      <c r="BJ2" s="10"/>
      <c r="BK2" s="10"/>
      <c r="BL2" s="10"/>
      <c r="BM2" s="10"/>
      <c r="BN2" s="52"/>
      <c r="BO2" s="52"/>
      <c r="BP2" s="52"/>
      <c r="BQ2" s="52"/>
      <c r="BR2" s="10"/>
      <c r="BS2" s="10"/>
      <c r="BT2" s="10"/>
      <c r="BU2" s="10"/>
      <c r="BV2" s="10"/>
      <c r="BW2" s="10"/>
      <c r="BX2" s="10"/>
      <c r="BY2" s="52"/>
      <c r="BZ2" s="52"/>
      <c r="CA2" s="52"/>
      <c r="CB2" s="10"/>
      <c r="CJ2" s="15">
        <v>14</v>
      </c>
    </row>
    <row r="3" spans="1:88" ht="14.25" hidden="1" customHeight="1">
      <c r="A3" s="48"/>
      <c r="B3" s="49"/>
      <c r="C3" s="49"/>
      <c r="D3" s="53"/>
      <c r="E3" s="53"/>
      <c r="F3" s="53"/>
      <c r="G3" s="53"/>
      <c r="H3" s="53"/>
      <c r="I3" s="53"/>
      <c r="J3" s="53"/>
      <c r="K3" s="53"/>
      <c r="L3" s="53"/>
      <c r="M3" s="53"/>
      <c r="N3" s="53"/>
      <c r="O3" s="53"/>
      <c r="P3" s="53"/>
      <c r="Q3" s="53"/>
      <c r="R3" s="53"/>
      <c r="S3" s="53"/>
      <c r="T3" s="53"/>
      <c r="U3" s="53"/>
      <c r="V3" s="53"/>
      <c r="W3" s="53"/>
      <c r="X3" s="53"/>
      <c r="Y3" s="53"/>
      <c r="Z3" s="11"/>
      <c r="AA3" s="11"/>
      <c r="AB3" s="11"/>
      <c r="AC3" s="11"/>
      <c r="AD3" s="11"/>
      <c r="AE3" s="11"/>
      <c r="AF3" s="11"/>
      <c r="AG3" s="53"/>
      <c r="AH3" s="53"/>
      <c r="AI3" s="53"/>
      <c r="AJ3" s="53"/>
      <c r="AK3" s="11"/>
      <c r="AL3" s="11"/>
      <c r="AM3" s="11"/>
      <c r="AN3" s="11"/>
      <c r="AO3" s="11"/>
      <c r="AP3" s="11"/>
      <c r="AQ3" s="11"/>
      <c r="AR3" s="53"/>
      <c r="AS3" s="53"/>
      <c r="AT3" s="53"/>
      <c r="AU3" s="53"/>
      <c r="AV3" s="11"/>
      <c r="AW3" s="11"/>
      <c r="AX3" s="11"/>
      <c r="AY3" s="11"/>
      <c r="AZ3" s="11"/>
      <c r="BA3" s="11"/>
      <c r="BB3" s="11"/>
      <c r="BC3" s="53"/>
      <c r="BD3" s="53"/>
      <c r="BE3" s="53"/>
      <c r="BF3" s="53"/>
      <c r="BG3" s="11"/>
      <c r="BH3" s="11"/>
      <c r="BI3" s="11"/>
      <c r="BJ3" s="11"/>
      <c r="BK3" s="11"/>
      <c r="BL3" s="11"/>
      <c r="BM3" s="11"/>
      <c r="BN3" s="53"/>
      <c r="BO3" s="53"/>
      <c r="BP3" s="53"/>
      <c r="BQ3" s="53"/>
      <c r="BR3" s="11"/>
      <c r="BS3" s="11"/>
      <c r="BT3" s="11"/>
      <c r="BU3" s="11"/>
      <c r="BV3" s="11"/>
      <c r="BW3" s="11"/>
      <c r="BX3" s="11"/>
      <c r="BY3" s="53"/>
      <c r="BZ3" s="53"/>
      <c r="CA3" s="53"/>
      <c r="CB3" s="11"/>
      <c r="CJ3" s="15">
        <v>0</v>
      </c>
    </row>
    <row r="4" spans="1:88" s="54" customFormat="1" ht="25.5" hidden="1" customHeight="1">
      <c r="A4" s="149" t="s">
        <v>16</v>
      </c>
      <c r="B4" s="149"/>
      <c r="C4" s="55"/>
      <c r="D4" s="96" t="str">
        <f>IF(TITLE_NAME_OR_PR_CHANGE="",IF(TITLE_NAME_OR_PR="","",TITLE_NAME_OR_PR),TITLE_NAME_OR_PR_CHANGE)</f>
        <v/>
      </c>
      <c r="E4" s="96"/>
      <c r="F4" s="96"/>
      <c r="G4" s="96"/>
      <c r="H4" s="96"/>
      <c r="I4" s="96"/>
      <c r="J4" s="96"/>
      <c r="K4" s="96"/>
      <c r="L4" s="96"/>
      <c r="M4" s="96"/>
      <c r="N4" s="15"/>
      <c r="O4" s="96" t="str">
        <f>IF(TITLE_NAME_OR_PR_CHANGE="",IF(TITLE_NAME_OR_PR="","",TITLE_NAME_OR_PR),TITLE_NAME_OR_PR_CHANGE)</f>
        <v/>
      </c>
      <c r="P4" s="96"/>
      <c r="Q4" s="96"/>
      <c r="R4" s="96"/>
      <c r="S4" s="96"/>
      <c r="T4" s="96"/>
      <c r="U4" s="96"/>
      <c r="V4" s="96"/>
      <c r="W4" s="96"/>
      <c r="X4" s="96"/>
      <c r="Y4" s="15"/>
      <c r="Z4" s="130" t="str">
        <f>IF(TITLE_NAME_OR_PR_CHANGE="",IF(TITLE_NAME_OR_PR="","",TITLE_NAME_OR_PR),TITLE_NAME_OR_PR_CHANGE)</f>
        <v/>
      </c>
      <c r="AA4" s="130"/>
      <c r="AB4" s="130"/>
      <c r="AC4" s="130"/>
      <c r="AD4" s="130"/>
      <c r="AE4" s="130"/>
      <c r="AF4" s="130"/>
      <c r="AG4" s="96"/>
      <c r="AH4" s="96"/>
      <c r="AI4" s="96"/>
      <c r="AJ4" s="15"/>
      <c r="AK4" s="130" t="str">
        <f>IF(TITLE_NAME_OR_PR_CHANGE="",IF(TITLE_NAME_OR_PR="","",TITLE_NAME_OR_PR),TITLE_NAME_OR_PR_CHANGE)</f>
        <v/>
      </c>
      <c r="AL4" s="130"/>
      <c r="AM4" s="130"/>
      <c r="AN4" s="130"/>
      <c r="AO4" s="130"/>
      <c r="AP4" s="130"/>
      <c r="AQ4" s="130"/>
      <c r="AR4" s="96"/>
      <c r="AS4" s="96"/>
      <c r="AT4" s="96"/>
      <c r="AU4" s="15"/>
      <c r="AV4" s="130" t="str">
        <f>IF(TITLE_NAME_OR_PR_CHANGE="",IF(TITLE_NAME_OR_PR="","",TITLE_NAME_OR_PR),TITLE_NAME_OR_PR_CHANGE)</f>
        <v/>
      </c>
      <c r="AW4" s="130"/>
      <c r="AX4" s="130"/>
      <c r="AY4" s="130"/>
      <c r="AZ4" s="130"/>
      <c r="BA4" s="130"/>
      <c r="BB4" s="130"/>
      <c r="BC4" s="96"/>
      <c r="BD4" s="96"/>
      <c r="BE4" s="96"/>
      <c r="BF4" s="15"/>
      <c r="BG4" s="130" t="str">
        <f>IF(TITLE_NAME_OR_PR_CHANGE="",IF(TITLE_NAME_OR_PR="","",TITLE_NAME_OR_PR),TITLE_NAME_OR_PR_CHANGE)</f>
        <v/>
      </c>
      <c r="BH4" s="130"/>
      <c r="BI4" s="130"/>
      <c r="BJ4" s="130"/>
      <c r="BK4" s="130"/>
      <c r="BL4" s="130"/>
      <c r="BM4" s="130"/>
      <c r="BN4" s="96"/>
      <c r="BO4" s="96"/>
      <c r="BP4" s="96"/>
      <c r="BQ4" s="15"/>
      <c r="BR4" s="130" t="str">
        <f>IF(TITLE_NAME_OR_PR_CHANGE="",IF(TITLE_NAME_OR_PR="","",TITLE_NAME_OR_PR),TITLE_NAME_OR_PR_CHANGE)</f>
        <v/>
      </c>
      <c r="BS4" s="130"/>
      <c r="BT4" s="130"/>
      <c r="BU4" s="130"/>
      <c r="BV4" s="130"/>
      <c r="BW4" s="130"/>
      <c r="BX4" s="130"/>
      <c r="BY4" s="96"/>
      <c r="BZ4" s="96"/>
      <c r="CA4" s="96"/>
      <c r="CB4" s="3"/>
      <c r="CC4" s="15"/>
      <c r="CD4" s="56"/>
      <c r="CE4" s="24"/>
      <c r="CF4" s="24"/>
      <c r="CG4" s="24"/>
      <c r="CH4" s="24"/>
      <c r="CI4" s="24"/>
      <c r="CJ4" s="54">
        <v>0</v>
      </c>
    </row>
    <row r="5" spans="1:88" s="54" customFormat="1" ht="18.75" hidden="1" customHeight="1">
      <c r="A5" s="149" t="s">
        <v>17</v>
      </c>
      <c r="B5" s="149"/>
      <c r="C5" s="55"/>
      <c r="D5" s="95">
        <f>IF(TITLE_DATE_PR_CHANGE="",IF(TITLE_DATE_PR="","",TITLE_DATE_PR),TITLE_DATE_PR_CHANGE)</f>
        <v>45777</v>
      </c>
      <c r="E5" s="95"/>
      <c r="F5" s="95"/>
      <c r="G5" s="95"/>
      <c r="H5" s="95"/>
      <c r="I5" s="95"/>
      <c r="J5" s="95"/>
      <c r="K5" s="95"/>
      <c r="L5" s="95"/>
      <c r="M5" s="95"/>
      <c r="N5" s="15"/>
      <c r="O5" s="95">
        <f>IF(TITLE_DATE_PR_CHANGE="",IF(TITLE_DATE_PR="","",TITLE_DATE_PR),TITLE_DATE_PR_CHANGE)</f>
        <v>45777</v>
      </c>
      <c r="P5" s="95"/>
      <c r="Q5" s="95"/>
      <c r="R5" s="95"/>
      <c r="S5" s="95"/>
      <c r="T5" s="95"/>
      <c r="U5" s="95"/>
      <c r="V5" s="95"/>
      <c r="W5" s="95"/>
      <c r="X5" s="95"/>
      <c r="Y5" s="15"/>
      <c r="Z5" s="151">
        <f>IF(TITLE_DATE_PR_CHANGE="",IF(TITLE_DATE_PR="","",TITLE_DATE_PR),TITLE_DATE_PR_CHANGE)</f>
        <v>45777</v>
      </c>
      <c r="AA5" s="95"/>
      <c r="AB5" s="95"/>
      <c r="AC5" s="95"/>
      <c r="AD5" s="95"/>
      <c r="AE5" s="95"/>
      <c r="AF5" s="95"/>
      <c r="AG5" s="95"/>
      <c r="AH5" s="95"/>
      <c r="AI5" s="95"/>
      <c r="AJ5" s="15"/>
      <c r="AK5" s="95">
        <f>IF(TITLE_DATE_PR_CHANGE="",IF(TITLE_DATE_PR="","",TITLE_DATE_PR),TITLE_DATE_PR_CHANGE)</f>
        <v>45777</v>
      </c>
      <c r="AL5" s="95"/>
      <c r="AM5" s="95"/>
      <c r="AN5" s="95"/>
      <c r="AO5" s="95"/>
      <c r="AP5" s="95"/>
      <c r="AQ5" s="95"/>
      <c r="AR5" s="95"/>
      <c r="AS5" s="95"/>
      <c r="AT5" s="95"/>
      <c r="AU5" s="15"/>
      <c r="AV5" s="95">
        <f>IF(TITLE_DATE_PR_CHANGE="",IF(TITLE_DATE_PR="","",TITLE_DATE_PR),TITLE_DATE_PR_CHANGE)</f>
        <v>45777</v>
      </c>
      <c r="AW5" s="95"/>
      <c r="AX5" s="95"/>
      <c r="AY5" s="95"/>
      <c r="AZ5" s="95"/>
      <c r="BA5" s="95"/>
      <c r="BB5" s="95"/>
      <c r="BC5" s="95"/>
      <c r="BD5" s="95"/>
      <c r="BE5" s="95"/>
      <c r="BF5" s="15"/>
      <c r="BG5" s="95">
        <f>IF(TITLE_DATE_PR_CHANGE="",IF(TITLE_DATE_PR="","",TITLE_DATE_PR),TITLE_DATE_PR_CHANGE)</f>
        <v>45777</v>
      </c>
      <c r="BH5" s="95"/>
      <c r="BI5" s="95"/>
      <c r="BJ5" s="95"/>
      <c r="BK5" s="95"/>
      <c r="BL5" s="95"/>
      <c r="BM5" s="95"/>
      <c r="BN5" s="95"/>
      <c r="BO5" s="95"/>
      <c r="BP5" s="95"/>
      <c r="BQ5" s="15"/>
      <c r="BR5" s="95">
        <f>IF(TITLE_DATE_PR_CHANGE="",IF(TITLE_DATE_PR="","",TITLE_DATE_PR),TITLE_DATE_PR_CHANGE)</f>
        <v>45777</v>
      </c>
      <c r="BS5" s="95"/>
      <c r="BT5" s="95"/>
      <c r="BU5" s="95"/>
      <c r="BV5" s="95"/>
      <c r="BW5" s="95"/>
      <c r="BX5" s="95"/>
      <c r="BY5" s="95"/>
      <c r="BZ5" s="95"/>
      <c r="CA5" s="95"/>
      <c r="CB5" s="3"/>
      <c r="CC5" s="15"/>
      <c r="CD5" s="56"/>
      <c r="CE5" s="24"/>
      <c r="CF5" s="24"/>
      <c r="CG5" s="24"/>
      <c r="CH5" s="24"/>
      <c r="CI5" s="24"/>
      <c r="CJ5" s="54">
        <v>0</v>
      </c>
    </row>
    <row r="6" spans="1:88" s="54" customFormat="1" ht="18.75" hidden="1" customHeight="1">
      <c r="A6" s="149" t="s">
        <v>18</v>
      </c>
      <c r="B6" s="149"/>
      <c r="C6" s="55"/>
      <c r="D6" s="96" t="str">
        <f>IF(TITLE_NUMBER_PR_CHANGE="",IF(TITLE_NUMBER_PR="","",TITLE_NUMBER_PR),TITLE_NUMBER_PR_CHANGE)</f>
        <v>Исх-851</v>
      </c>
      <c r="E6" s="96"/>
      <c r="F6" s="96"/>
      <c r="G6" s="96"/>
      <c r="H6" s="96"/>
      <c r="I6" s="96"/>
      <c r="J6" s="96"/>
      <c r="K6" s="96"/>
      <c r="L6" s="96"/>
      <c r="M6" s="96"/>
      <c r="N6" s="15"/>
      <c r="O6" s="96" t="str">
        <f>IF(TITLE_NUMBER_PR_CHANGE="",IF(TITLE_NUMBER_PR="","",TITLE_NUMBER_PR),TITLE_NUMBER_PR_CHANGE)</f>
        <v>Исх-851</v>
      </c>
      <c r="P6" s="96"/>
      <c r="Q6" s="96"/>
      <c r="R6" s="96"/>
      <c r="S6" s="96"/>
      <c r="T6" s="96"/>
      <c r="U6" s="96"/>
      <c r="V6" s="96"/>
      <c r="W6" s="96"/>
      <c r="X6" s="96"/>
      <c r="Y6" s="15"/>
      <c r="Z6" s="130" t="str">
        <f>IF(TITLE_NUMBER_PR_CHANGE="",IF(TITLE_NUMBER_PR="","",TITLE_NUMBER_PR),TITLE_NUMBER_PR_CHANGE)</f>
        <v>Исх-851</v>
      </c>
      <c r="AA6" s="130"/>
      <c r="AB6" s="130"/>
      <c r="AC6" s="130"/>
      <c r="AD6" s="130"/>
      <c r="AE6" s="130"/>
      <c r="AF6" s="130"/>
      <c r="AG6" s="96"/>
      <c r="AH6" s="96"/>
      <c r="AI6" s="96"/>
      <c r="AJ6" s="15"/>
      <c r="AK6" s="130" t="str">
        <f>IF(TITLE_NUMBER_PR_CHANGE="",IF(TITLE_NUMBER_PR="","",TITLE_NUMBER_PR),TITLE_NUMBER_PR_CHANGE)</f>
        <v>Исх-851</v>
      </c>
      <c r="AL6" s="130"/>
      <c r="AM6" s="130"/>
      <c r="AN6" s="130"/>
      <c r="AO6" s="130"/>
      <c r="AP6" s="130"/>
      <c r="AQ6" s="130"/>
      <c r="AR6" s="96"/>
      <c r="AS6" s="96"/>
      <c r="AT6" s="96"/>
      <c r="AU6" s="15"/>
      <c r="AV6" s="130" t="str">
        <f>IF(TITLE_NUMBER_PR_CHANGE="",IF(TITLE_NUMBER_PR="","",TITLE_NUMBER_PR),TITLE_NUMBER_PR_CHANGE)</f>
        <v>Исх-851</v>
      </c>
      <c r="AW6" s="130"/>
      <c r="AX6" s="130"/>
      <c r="AY6" s="130"/>
      <c r="AZ6" s="130"/>
      <c r="BA6" s="130"/>
      <c r="BB6" s="130"/>
      <c r="BC6" s="96"/>
      <c r="BD6" s="96"/>
      <c r="BE6" s="96"/>
      <c r="BF6" s="15"/>
      <c r="BG6" s="130" t="str">
        <f>IF(TITLE_NUMBER_PR_CHANGE="",IF(TITLE_NUMBER_PR="","",TITLE_NUMBER_PR),TITLE_NUMBER_PR_CHANGE)</f>
        <v>Исх-851</v>
      </c>
      <c r="BH6" s="130"/>
      <c r="BI6" s="130"/>
      <c r="BJ6" s="130"/>
      <c r="BK6" s="130"/>
      <c r="BL6" s="130"/>
      <c r="BM6" s="130"/>
      <c r="BN6" s="96"/>
      <c r="BO6" s="96"/>
      <c r="BP6" s="96"/>
      <c r="BQ6" s="15"/>
      <c r="BR6" s="130" t="str">
        <f>IF(TITLE_NUMBER_PR_CHANGE="",IF(TITLE_NUMBER_PR="","",TITLE_NUMBER_PR),TITLE_NUMBER_PR_CHANGE)</f>
        <v>Исх-851</v>
      </c>
      <c r="BS6" s="130"/>
      <c r="BT6" s="130"/>
      <c r="BU6" s="130"/>
      <c r="BV6" s="130"/>
      <c r="BW6" s="130"/>
      <c r="BX6" s="130"/>
      <c r="BY6" s="96"/>
      <c r="BZ6" s="96"/>
      <c r="CA6" s="96"/>
      <c r="CB6" s="3"/>
      <c r="CC6" s="15"/>
      <c r="CD6" s="56"/>
      <c r="CE6" s="24"/>
      <c r="CF6" s="24"/>
      <c r="CG6" s="24"/>
      <c r="CH6" s="24"/>
      <c r="CI6" s="24"/>
      <c r="CJ6" s="54">
        <v>0</v>
      </c>
    </row>
    <row r="7" spans="1:88" s="54" customFormat="1" ht="18.75" hidden="1" customHeight="1">
      <c r="A7" s="149" t="s">
        <v>19</v>
      </c>
      <c r="B7" s="149"/>
      <c r="C7" s="55"/>
      <c r="D7" s="96" t="str">
        <f>IF(TITLE_IST_PUB_CHANGE="",IF(TITLE_IST_PUB="","",TITLE_IST_PUB),TITLE_IST_PUB_CHANGE)</f>
        <v/>
      </c>
      <c r="E7" s="96"/>
      <c r="F7" s="96"/>
      <c r="G7" s="96"/>
      <c r="H7" s="96"/>
      <c r="I7" s="96"/>
      <c r="J7" s="96"/>
      <c r="K7" s="96"/>
      <c r="L7" s="96"/>
      <c r="M7" s="96"/>
      <c r="N7" s="15"/>
      <c r="O7" s="96" t="str">
        <f>IF(TITLE_IST_PUB_CHANGE="",IF(TITLE_IST_PUB="","",TITLE_IST_PUB),TITLE_IST_PUB_CHANGE)</f>
        <v/>
      </c>
      <c r="P7" s="96"/>
      <c r="Q7" s="96"/>
      <c r="R7" s="96"/>
      <c r="S7" s="96"/>
      <c r="T7" s="96"/>
      <c r="U7" s="96"/>
      <c r="V7" s="96"/>
      <c r="W7" s="96"/>
      <c r="X7" s="96"/>
      <c r="Y7" s="15"/>
      <c r="Z7" s="130" t="str">
        <f>IF(TITLE_IST_PUB_CHANGE="",IF(TITLE_IST_PUB="","",TITLE_IST_PUB),TITLE_IST_PUB_CHANGE)</f>
        <v/>
      </c>
      <c r="AA7" s="130"/>
      <c r="AB7" s="130"/>
      <c r="AC7" s="130"/>
      <c r="AD7" s="130"/>
      <c r="AE7" s="130"/>
      <c r="AF7" s="130"/>
      <c r="AG7" s="96"/>
      <c r="AH7" s="96"/>
      <c r="AI7" s="96"/>
      <c r="AJ7" s="15"/>
      <c r="AK7" s="130" t="str">
        <f>IF(TITLE_IST_PUB_CHANGE="",IF(TITLE_IST_PUB="","",TITLE_IST_PUB),TITLE_IST_PUB_CHANGE)</f>
        <v/>
      </c>
      <c r="AL7" s="130"/>
      <c r="AM7" s="130"/>
      <c r="AN7" s="130"/>
      <c r="AO7" s="130"/>
      <c r="AP7" s="130"/>
      <c r="AQ7" s="130"/>
      <c r="AR7" s="96"/>
      <c r="AS7" s="96"/>
      <c r="AT7" s="96"/>
      <c r="AU7" s="15"/>
      <c r="AV7" s="130" t="str">
        <f>IF(TITLE_IST_PUB_CHANGE="",IF(TITLE_IST_PUB="","",TITLE_IST_PUB),TITLE_IST_PUB_CHANGE)</f>
        <v/>
      </c>
      <c r="AW7" s="130"/>
      <c r="AX7" s="130"/>
      <c r="AY7" s="130"/>
      <c r="AZ7" s="130"/>
      <c r="BA7" s="130"/>
      <c r="BB7" s="130"/>
      <c r="BC7" s="96"/>
      <c r="BD7" s="96"/>
      <c r="BE7" s="96"/>
      <c r="BF7" s="15"/>
      <c r="BG7" s="130" t="str">
        <f>IF(TITLE_IST_PUB_CHANGE="",IF(TITLE_IST_PUB="","",TITLE_IST_PUB),TITLE_IST_PUB_CHANGE)</f>
        <v/>
      </c>
      <c r="BH7" s="130"/>
      <c r="BI7" s="130"/>
      <c r="BJ7" s="130"/>
      <c r="BK7" s="130"/>
      <c r="BL7" s="130"/>
      <c r="BM7" s="130"/>
      <c r="BN7" s="96"/>
      <c r="BO7" s="96"/>
      <c r="BP7" s="96"/>
      <c r="BQ7" s="15"/>
      <c r="BR7" s="130" t="str">
        <f>IF(TITLE_IST_PUB_CHANGE="",IF(TITLE_IST_PUB="","",TITLE_IST_PUB),TITLE_IST_PUB_CHANGE)</f>
        <v/>
      </c>
      <c r="BS7" s="130"/>
      <c r="BT7" s="130"/>
      <c r="BU7" s="130"/>
      <c r="BV7" s="130"/>
      <c r="BW7" s="130"/>
      <c r="BX7" s="130"/>
      <c r="BY7" s="96"/>
      <c r="BZ7" s="96"/>
      <c r="CA7" s="96"/>
      <c r="CB7" s="3"/>
      <c r="CC7" s="15"/>
      <c r="CD7" s="56"/>
      <c r="CE7" s="24"/>
      <c r="CF7" s="24"/>
      <c r="CG7" s="24"/>
      <c r="CH7" s="24"/>
      <c r="CI7" s="24"/>
      <c r="CJ7" s="54">
        <v>0</v>
      </c>
    </row>
    <row r="8" spans="1:88" ht="14.25" customHeight="1">
      <c r="A8" s="48"/>
      <c r="B8" s="49"/>
      <c r="C8" s="49"/>
      <c r="D8" s="53"/>
      <c r="E8" s="53"/>
      <c r="F8" s="53"/>
      <c r="G8" s="53"/>
      <c r="H8" s="53"/>
      <c r="I8" s="53"/>
      <c r="J8" s="53"/>
      <c r="K8" s="53"/>
      <c r="L8" s="53"/>
      <c r="M8" s="53"/>
      <c r="N8" s="53"/>
      <c r="O8" s="53"/>
      <c r="P8" s="53"/>
      <c r="Q8" s="53"/>
      <c r="R8" s="53"/>
      <c r="S8" s="53"/>
      <c r="T8" s="53"/>
      <c r="U8" s="53"/>
      <c r="V8" s="53"/>
      <c r="W8" s="53"/>
      <c r="X8" s="53"/>
      <c r="Y8" s="53"/>
      <c r="Z8" s="11"/>
      <c r="AA8" s="11"/>
      <c r="AB8" s="11"/>
      <c r="AC8" s="11"/>
      <c r="AD8" s="11"/>
      <c r="AE8" s="11"/>
      <c r="AF8" s="11"/>
      <c r="AG8" s="53"/>
      <c r="AH8" s="53"/>
      <c r="AI8" s="53"/>
      <c r="AJ8" s="53"/>
      <c r="AK8" s="11"/>
      <c r="AL8" s="11"/>
      <c r="AM8" s="11"/>
      <c r="AN8" s="11"/>
      <c r="AO8" s="11"/>
      <c r="AP8" s="11"/>
      <c r="AQ8" s="11"/>
      <c r="AR8" s="53"/>
      <c r="AS8" s="53"/>
      <c r="AT8" s="53"/>
      <c r="AU8" s="53"/>
      <c r="AV8" s="11"/>
      <c r="AW8" s="11"/>
      <c r="AX8" s="11"/>
      <c r="AY8" s="11"/>
      <c r="AZ8" s="11"/>
      <c r="BA8" s="11"/>
      <c r="BB8" s="11"/>
      <c r="BC8" s="53"/>
      <c r="BD8" s="53"/>
      <c r="BE8" s="53"/>
      <c r="BF8" s="53"/>
      <c r="BG8" s="11"/>
      <c r="BH8" s="11"/>
      <c r="BI8" s="11"/>
      <c r="BJ8" s="11"/>
      <c r="BK8" s="11"/>
      <c r="BL8" s="11"/>
      <c r="BM8" s="11"/>
      <c r="BN8" s="53"/>
      <c r="BO8" s="53"/>
      <c r="BP8" s="53"/>
      <c r="BQ8" s="53"/>
      <c r="BR8" s="11"/>
      <c r="BS8" s="11"/>
      <c r="BT8" s="11"/>
      <c r="BU8" s="11"/>
      <c r="BV8" s="11"/>
      <c r="BW8" s="11"/>
      <c r="BX8" s="11"/>
      <c r="BY8" s="53"/>
      <c r="BZ8" s="53"/>
      <c r="CA8" s="53"/>
      <c r="CB8" s="11"/>
      <c r="CJ8" s="15">
        <v>0</v>
      </c>
    </row>
    <row r="9" spans="1:88" s="54" customFormat="1" ht="18.75" customHeight="1">
      <c r="A9" s="174" t="s">
        <v>20</v>
      </c>
      <c r="B9" s="174"/>
      <c r="C9" s="55"/>
      <c r="D9" s="95">
        <f>IF(TITLE_DATE_PR_CHANGE="",IF(TITLE_DATE_PR="","",TITLE_DATE_PR),TITLE_DATE_PR_CHANGE)</f>
        <v>45777</v>
      </c>
      <c r="E9" s="95"/>
      <c r="F9" s="95"/>
      <c r="G9" s="95"/>
      <c r="H9" s="95"/>
      <c r="I9" s="95"/>
      <c r="J9" s="95"/>
      <c r="K9" s="95"/>
      <c r="L9" s="95"/>
      <c r="M9" s="95"/>
      <c r="N9" s="15"/>
      <c r="O9" s="95">
        <f>IF(TITLE_DATE_PR_CHANGE="",IF(TITLE_DATE_PR="","",TITLE_DATE_PR),TITLE_DATE_PR_CHANGE)</f>
        <v>45777</v>
      </c>
      <c r="P9" s="95"/>
      <c r="Q9" s="95"/>
      <c r="R9" s="95"/>
      <c r="S9" s="95"/>
      <c r="T9" s="95"/>
      <c r="U9" s="95"/>
      <c r="V9" s="95"/>
      <c r="W9" s="95"/>
      <c r="X9" s="95"/>
      <c r="Y9" s="15"/>
      <c r="Z9" s="95">
        <f>IF(TITLE_DATE_PR_CHANGE="",IF(TITLE_DATE_PR="","",TITLE_DATE_PR),TITLE_DATE_PR_CHANGE)</f>
        <v>45777</v>
      </c>
      <c r="AA9" s="95"/>
      <c r="AB9" s="95"/>
      <c r="AC9" s="95"/>
      <c r="AD9" s="95"/>
      <c r="AE9" s="95"/>
      <c r="AF9" s="95"/>
      <c r="AG9" s="95"/>
      <c r="AH9" s="95"/>
      <c r="AI9" s="95"/>
      <c r="AJ9" s="15"/>
      <c r="AK9" s="95">
        <f>IF(TITLE_DATE_PR_CHANGE="",IF(TITLE_DATE_PR="","",TITLE_DATE_PR),TITLE_DATE_PR_CHANGE)</f>
        <v>45777</v>
      </c>
      <c r="AL9" s="95"/>
      <c r="AM9" s="95"/>
      <c r="AN9" s="95"/>
      <c r="AO9" s="95"/>
      <c r="AP9" s="95"/>
      <c r="AQ9" s="95"/>
      <c r="AR9" s="95"/>
      <c r="AS9" s="95"/>
      <c r="AT9" s="95"/>
      <c r="AU9" s="15"/>
      <c r="AV9" s="95">
        <f>IF(TITLE_DATE_PR_CHANGE="",IF(TITLE_DATE_PR="","",TITLE_DATE_PR),TITLE_DATE_PR_CHANGE)</f>
        <v>45777</v>
      </c>
      <c r="AW9" s="95"/>
      <c r="AX9" s="95"/>
      <c r="AY9" s="95"/>
      <c r="AZ9" s="95"/>
      <c r="BA9" s="95"/>
      <c r="BB9" s="95"/>
      <c r="BC9" s="95"/>
      <c r="BD9" s="95"/>
      <c r="BE9" s="95"/>
      <c r="BF9" s="15"/>
      <c r="BG9" s="95">
        <f>IF(TITLE_DATE_PR_CHANGE="",IF(TITLE_DATE_PR="","",TITLE_DATE_PR),TITLE_DATE_PR_CHANGE)</f>
        <v>45777</v>
      </c>
      <c r="BH9" s="95"/>
      <c r="BI9" s="95"/>
      <c r="BJ9" s="95"/>
      <c r="BK9" s="95"/>
      <c r="BL9" s="95"/>
      <c r="BM9" s="95"/>
      <c r="BN9" s="95"/>
      <c r="BO9" s="95"/>
      <c r="BP9" s="95"/>
      <c r="BQ9" s="15"/>
      <c r="BR9" s="95">
        <f>IF(TITLE_DATE_PR_CHANGE="",IF(TITLE_DATE_PR="","",TITLE_DATE_PR),TITLE_DATE_PR_CHANGE)</f>
        <v>45777</v>
      </c>
      <c r="BS9" s="95"/>
      <c r="BT9" s="95"/>
      <c r="BU9" s="95"/>
      <c r="BV9" s="95"/>
      <c r="BW9" s="95"/>
      <c r="BX9" s="95"/>
      <c r="BY9" s="95"/>
      <c r="BZ9" s="95"/>
      <c r="CA9" s="95"/>
      <c r="CB9" s="3"/>
      <c r="CC9" s="15"/>
      <c r="CD9" s="56"/>
      <c r="CE9" s="24"/>
      <c r="CF9" s="24"/>
      <c r="CG9" s="24"/>
      <c r="CH9" s="24"/>
      <c r="CI9" s="24"/>
      <c r="CJ9" s="54">
        <v>0</v>
      </c>
    </row>
    <row r="10" spans="1:88" s="54" customFormat="1" ht="18.75" customHeight="1">
      <c r="A10" s="174" t="s">
        <v>21</v>
      </c>
      <c r="B10" s="174"/>
      <c r="C10" s="55"/>
      <c r="D10" s="96" t="str">
        <f>IF(TITLE_NUMBER_PR_CHANGE="",IF(TITLE_NUMBER_PR="","",TITLE_NUMBER_PR),TITLE_NUMBER_PR_CHANGE)</f>
        <v>Исх-851</v>
      </c>
      <c r="E10" s="96"/>
      <c r="F10" s="96"/>
      <c r="G10" s="96"/>
      <c r="H10" s="96"/>
      <c r="I10" s="96"/>
      <c r="J10" s="96"/>
      <c r="K10" s="96"/>
      <c r="L10" s="96"/>
      <c r="M10" s="96"/>
      <c r="N10" s="15"/>
      <c r="O10" s="96" t="str">
        <f>IF(TITLE_NUMBER_PR_CHANGE="",IF(TITLE_NUMBER_PR="","",TITLE_NUMBER_PR),TITLE_NUMBER_PR_CHANGE)</f>
        <v>Исх-851</v>
      </c>
      <c r="P10" s="96"/>
      <c r="Q10" s="96"/>
      <c r="R10" s="96"/>
      <c r="S10" s="96"/>
      <c r="T10" s="96"/>
      <c r="U10" s="96"/>
      <c r="V10" s="96"/>
      <c r="W10" s="96"/>
      <c r="X10" s="96"/>
      <c r="Y10" s="15"/>
      <c r="Z10" s="130" t="str">
        <f>IF(TITLE_NUMBER_PR_CHANGE="",IF(TITLE_NUMBER_PR="","",TITLE_NUMBER_PR),TITLE_NUMBER_PR_CHANGE)</f>
        <v>Исх-851</v>
      </c>
      <c r="AA10" s="130"/>
      <c r="AB10" s="130"/>
      <c r="AC10" s="130"/>
      <c r="AD10" s="130"/>
      <c r="AE10" s="130"/>
      <c r="AF10" s="130"/>
      <c r="AG10" s="96"/>
      <c r="AH10" s="96"/>
      <c r="AI10" s="96"/>
      <c r="AJ10" s="15"/>
      <c r="AK10" s="130" t="str">
        <f>IF(TITLE_NUMBER_PR_CHANGE="",IF(TITLE_NUMBER_PR="","",TITLE_NUMBER_PR),TITLE_NUMBER_PR_CHANGE)</f>
        <v>Исх-851</v>
      </c>
      <c r="AL10" s="130"/>
      <c r="AM10" s="130"/>
      <c r="AN10" s="130"/>
      <c r="AO10" s="130"/>
      <c r="AP10" s="130"/>
      <c r="AQ10" s="130"/>
      <c r="AR10" s="96"/>
      <c r="AS10" s="96"/>
      <c r="AT10" s="96"/>
      <c r="AU10" s="15"/>
      <c r="AV10" s="130" t="str">
        <f>IF(TITLE_NUMBER_PR_CHANGE="",IF(TITLE_NUMBER_PR="","",TITLE_NUMBER_PR),TITLE_NUMBER_PR_CHANGE)</f>
        <v>Исх-851</v>
      </c>
      <c r="AW10" s="130"/>
      <c r="AX10" s="130"/>
      <c r="AY10" s="130"/>
      <c r="AZ10" s="130"/>
      <c r="BA10" s="130"/>
      <c r="BB10" s="130"/>
      <c r="BC10" s="96"/>
      <c r="BD10" s="96"/>
      <c r="BE10" s="96"/>
      <c r="BF10" s="15"/>
      <c r="BG10" s="130" t="str">
        <f>IF(TITLE_NUMBER_PR_CHANGE="",IF(TITLE_NUMBER_PR="","",TITLE_NUMBER_PR),TITLE_NUMBER_PR_CHANGE)</f>
        <v>Исх-851</v>
      </c>
      <c r="BH10" s="130"/>
      <c r="BI10" s="130"/>
      <c r="BJ10" s="130"/>
      <c r="BK10" s="130"/>
      <c r="BL10" s="130"/>
      <c r="BM10" s="130"/>
      <c r="BN10" s="96"/>
      <c r="BO10" s="96"/>
      <c r="BP10" s="96"/>
      <c r="BQ10" s="15"/>
      <c r="BR10" s="130" t="str">
        <f>IF(TITLE_NUMBER_PR_CHANGE="",IF(TITLE_NUMBER_PR="","",TITLE_NUMBER_PR),TITLE_NUMBER_PR_CHANGE)</f>
        <v>Исх-851</v>
      </c>
      <c r="BS10" s="130"/>
      <c r="BT10" s="130"/>
      <c r="BU10" s="130"/>
      <c r="BV10" s="130"/>
      <c r="BW10" s="130"/>
      <c r="BX10" s="130"/>
      <c r="BY10" s="96"/>
      <c r="BZ10" s="96"/>
      <c r="CA10" s="96"/>
      <c r="CB10" s="3"/>
      <c r="CC10" s="15"/>
      <c r="CD10" s="56"/>
      <c r="CE10" s="24"/>
      <c r="CF10" s="24"/>
      <c r="CG10" s="24"/>
      <c r="CH10" s="24"/>
      <c r="CI10" s="24"/>
      <c r="CJ10" s="54">
        <v>0</v>
      </c>
    </row>
    <row r="11" spans="1:88" s="54" customFormat="1" ht="1.1499999999999999" customHeight="1">
      <c r="A11" s="15"/>
      <c r="B11" s="15"/>
      <c r="C11" s="57"/>
      <c r="D11" s="15"/>
      <c r="E11" s="15"/>
      <c r="F11" s="15"/>
      <c r="G11" s="15"/>
      <c r="H11" s="15"/>
      <c r="I11" s="15"/>
      <c r="J11" s="15"/>
      <c r="K11" s="15"/>
      <c r="L11" s="15"/>
      <c r="M11" s="15"/>
      <c r="N11" s="17" t="s">
        <v>22</v>
      </c>
      <c r="O11" s="15"/>
      <c r="P11" s="15"/>
      <c r="Q11" s="15"/>
      <c r="R11" s="15"/>
      <c r="S11" s="15"/>
      <c r="T11" s="15"/>
      <c r="U11" s="15"/>
      <c r="V11" s="15"/>
      <c r="W11" s="15"/>
      <c r="X11" s="15"/>
      <c r="Y11" s="17" t="s">
        <v>22</v>
      </c>
      <c r="Z11" s="3"/>
      <c r="AA11" s="3"/>
      <c r="AB11" s="3"/>
      <c r="AC11" s="3"/>
      <c r="AD11" s="3"/>
      <c r="AE11" s="3"/>
      <c r="AF11" s="3"/>
      <c r="AG11" s="15"/>
      <c r="AH11" s="15"/>
      <c r="AI11" s="15"/>
      <c r="AJ11" s="17" t="s">
        <v>22</v>
      </c>
      <c r="AK11" s="3"/>
      <c r="AL11" s="3"/>
      <c r="AM11" s="3"/>
      <c r="AN11" s="3"/>
      <c r="AO11" s="3"/>
      <c r="AP11" s="3"/>
      <c r="AQ11" s="3"/>
      <c r="AR11" s="15"/>
      <c r="AS11" s="15"/>
      <c r="AT11" s="15"/>
      <c r="AU11" s="17" t="s">
        <v>22</v>
      </c>
      <c r="AV11" s="3"/>
      <c r="AW11" s="3"/>
      <c r="AX11" s="3"/>
      <c r="AY11" s="3"/>
      <c r="AZ11" s="3"/>
      <c r="BA11" s="3"/>
      <c r="BB11" s="3"/>
      <c r="BC11" s="15"/>
      <c r="BD11" s="15"/>
      <c r="BE11" s="15"/>
      <c r="BF11" s="17" t="s">
        <v>22</v>
      </c>
      <c r="BG11" s="3"/>
      <c r="BH11" s="3"/>
      <c r="BI11" s="3"/>
      <c r="BJ11" s="3"/>
      <c r="BK11" s="3"/>
      <c r="BL11" s="3"/>
      <c r="BM11" s="3"/>
      <c r="BN11" s="15"/>
      <c r="BO11" s="15"/>
      <c r="BP11" s="15"/>
      <c r="BQ11" s="17" t="s">
        <v>22</v>
      </c>
      <c r="BR11" s="3"/>
      <c r="BS11" s="3"/>
      <c r="BT11" s="3"/>
      <c r="BU11" s="3"/>
      <c r="BV11" s="3"/>
      <c r="BW11" s="3"/>
      <c r="BX11" s="3"/>
      <c r="BY11" s="15"/>
      <c r="BZ11" s="15"/>
      <c r="CA11" s="15"/>
      <c r="CB11" s="12" t="s">
        <v>22</v>
      </c>
      <c r="CE11" s="24"/>
      <c r="CF11" s="24"/>
      <c r="CG11" s="24"/>
      <c r="CH11" s="24"/>
      <c r="CI11" s="24"/>
      <c r="CJ11" s="54">
        <v>1</v>
      </c>
    </row>
    <row r="12" spans="1:88" ht="14.65" customHeight="1">
      <c r="A12" s="48"/>
      <c r="B12" s="49"/>
      <c r="C12" s="58"/>
      <c r="D12" s="132"/>
      <c r="E12" s="132"/>
      <c r="F12" s="132"/>
      <c r="G12" s="132"/>
      <c r="H12" s="132"/>
      <c r="I12" s="132"/>
      <c r="J12" s="132"/>
      <c r="K12" s="132"/>
      <c r="L12" s="132"/>
      <c r="M12" s="132"/>
      <c r="N12" s="132"/>
      <c r="O12" s="132"/>
      <c r="P12" s="132"/>
      <c r="Q12" s="132"/>
      <c r="R12" s="132"/>
      <c r="S12" s="132"/>
      <c r="T12" s="132"/>
      <c r="U12" s="132"/>
      <c r="V12" s="132"/>
      <c r="W12" s="132"/>
      <c r="X12" s="132"/>
      <c r="Y12" s="132"/>
      <c r="Z12" s="131" t="s">
        <v>23</v>
      </c>
      <c r="AA12" s="131"/>
      <c r="AB12" s="131"/>
      <c r="AC12" s="131"/>
      <c r="AD12" s="131"/>
      <c r="AE12" s="131"/>
      <c r="AF12" s="131"/>
      <c r="AG12" s="132"/>
      <c r="AH12" s="132"/>
      <c r="AI12" s="132"/>
      <c r="AJ12" s="132"/>
      <c r="AK12" s="131" t="s">
        <v>23</v>
      </c>
      <c r="AL12" s="131"/>
      <c r="AM12" s="131"/>
      <c r="AN12" s="131"/>
      <c r="AO12" s="131"/>
      <c r="AP12" s="131"/>
      <c r="AQ12" s="131"/>
      <c r="AR12" s="132"/>
      <c r="AS12" s="132"/>
      <c r="AT12" s="132"/>
      <c r="AU12" s="132"/>
      <c r="AV12" s="131" t="s">
        <v>23</v>
      </c>
      <c r="AW12" s="131"/>
      <c r="AX12" s="131"/>
      <c r="AY12" s="131"/>
      <c r="AZ12" s="131"/>
      <c r="BA12" s="131"/>
      <c r="BB12" s="131"/>
      <c r="BC12" s="132"/>
      <c r="BD12" s="132"/>
      <c r="BE12" s="132"/>
      <c r="BF12" s="132"/>
      <c r="BG12" s="131" t="s">
        <v>23</v>
      </c>
      <c r="BH12" s="131"/>
      <c r="BI12" s="131"/>
      <c r="BJ12" s="131"/>
      <c r="BK12" s="131"/>
      <c r="BL12" s="131"/>
      <c r="BM12" s="131"/>
      <c r="BN12" s="132"/>
      <c r="BO12" s="132"/>
      <c r="BP12" s="132"/>
      <c r="BQ12" s="132"/>
      <c r="BR12" s="131" t="s">
        <v>23</v>
      </c>
      <c r="BS12" s="131"/>
      <c r="BT12" s="131"/>
      <c r="BU12" s="131"/>
      <c r="BV12" s="131"/>
      <c r="BW12" s="131"/>
      <c r="BX12" s="131"/>
      <c r="BY12" s="132"/>
      <c r="BZ12" s="132"/>
      <c r="CA12" s="132"/>
      <c r="CB12" s="131"/>
      <c r="CJ12" s="15">
        <v>14</v>
      </c>
    </row>
    <row r="13" spans="1:88" ht="15" customHeight="1">
      <c r="A13" s="150" t="s">
        <v>24</v>
      </c>
      <c r="B13" s="150"/>
      <c r="C13" s="150"/>
      <c r="D13" s="150"/>
      <c r="E13" s="150"/>
      <c r="F13" s="150"/>
      <c r="G13" s="150"/>
      <c r="H13" s="150"/>
      <c r="I13" s="150"/>
      <c r="J13" s="150"/>
      <c r="K13" s="150"/>
      <c r="L13" s="150"/>
      <c r="M13" s="150"/>
      <c r="N13" s="150"/>
      <c r="O13" s="150"/>
      <c r="P13" s="150"/>
      <c r="Q13" s="150"/>
      <c r="R13" s="150"/>
      <c r="S13" s="150"/>
      <c r="T13" s="150"/>
      <c r="U13" s="150"/>
      <c r="V13" s="150"/>
      <c r="W13" s="150"/>
      <c r="X13" s="150"/>
      <c r="Y13" s="150"/>
      <c r="Z13" s="128" t="s">
        <v>24</v>
      </c>
      <c r="AA13" s="128"/>
      <c r="AB13" s="128"/>
      <c r="AC13" s="128"/>
      <c r="AD13" s="128"/>
      <c r="AE13" s="128"/>
      <c r="AF13" s="128"/>
      <c r="AG13" s="150"/>
      <c r="AH13" s="150"/>
      <c r="AI13" s="150"/>
      <c r="AJ13" s="150"/>
      <c r="AK13" s="128" t="s">
        <v>24</v>
      </c>
      <c r="AL13" s="128"/>
      <c r="AM13" s="128"/>
      <c r="AN13" s="128"/>
      <c r="AO13" s="128"/>
      <c r="AP13" s="128"/>
      <c r="AQ13" s="128"/>
      <c r="AR13" s="150"/>
      <c r="AS13" s="150"/>
      <c r="AT13" s="150"/>
      <c r="AU13" s="150"/>
      <c r="AV13" s="128" t="s">
        <v>24</v>
      </c>
      <c r="AW13" s="128"/>
      <c r="AX13" s="128"/>
      <c r="AY13" s="128"/>
      <c r="AZ13" s="128"/>
      <c r="BA13" s="128"/>
      <c r="BB13" s="128"/>
      <c r="BC13" s="150"/>
      <c r="BD13" s="150"/>
      <c r="BE13" s="150"/>
      <c r="BF13" s="150"/>
      <c r="BG13" s="128" t="s">
        <v>24</v>
      </c>
      <c r="BH13" s="128"/>
      <c r="BI13" s="128"/>
      <c r="BJ13" s="128"/>
      <c r="BK13" s="128"/>
      <c r="BL13" s="128"/>
      <c r="BM13" s="128"/>
      <c r="BN13" s="150"/>
      <c r="BO13" s="150"/>
      <c r="BP13" s="150"/>
      <c r="BQ13" s="150"/>
      <c r="BR13" s="128" t="s">
        <v>24</v>
      </c>
      <c r="BS13" s="128"/>
      <c r="BT13" s="128"/>
      <c r="BU13" s="128"/>
      <c r="BV13" s="128"/>
      <c r="BW13" s="128"/>
      <c r="BX13" s="128"/>
      <c r="BY13" s="150"/>
      <c r="BZ13" s="150"/>
      <c r="CA13" s="150"/>
      <c r="CB13" s="128"/>
      <c r="CC13" s="150"/>
      <c r="CD13" s="150"/>
    </row>
    <row r="14" spans="1:88" ht="14.65" customHeight="1">
      <c r="A14" s="171" t="s">
        <v>25</v>
      </c>
      <c r="B14" s="97" t="s">
        <v>26</v>
      </c>
      <c r="C14" s="59"/>
      <c r="D14" s="172" t="s">
        <v>27</v>
      </c>
      <c r="E14" s="173"/>
      <c r="F14" s="173"/>
      <c r="G14" s="173"/>
      <c r="H14" s="173"/>
      <c r="I14" s="173"/>
      <c r="J14" s="173"/>
      <c r="K14" s="135"/>
      <c r="L14" s="135"/>
      <c r="M14" s="136"/>
      <c r="N14" s="106" t="s">
        <v>28</v>
      </c>
      <c r="O14" s="133" t="s">
        <v>27</v>
      </c>
      <c r="P14" s="134"/>
      <c r="Q14" s="134"/>
      <c r="R14" s="134"/>
      <c r="S14" s="134"/>
      <c r="T14" s="134"/>
      <c r="U14" s="134"/>
      <c r="V14" s="135"/>
      <c r="W14" s="135"/>
      <c r="X14" s="136"/>
      <c r="Y14" s="106" t="s">
        <v>29</v>
      </c>
      <c r="Z14" s="133" t="s">
        <v>27</v>
      </c>
      <c r="AA14" s="134"/>
      <c r="AB14" s="134"/>
      <c r="AC14" s="134"/>
      <c r="AD14" s="134"/>
      <c r="AE14" s="134"/>
      <c r="AF14" s="134"/>
      <c r="AG14" s="135"/>
      <c r="AH14" s="135"/>
      <c r="AI14" s="136"/>
      <c r="AJ14" s="106" t="s">
        <v>28</v>
      </c>
      <c r="AK14" s="133" t="s">
        <v>27</v>
      </c>
      <c r="AL14" s="134"/>
      <c r="AM14" s="134"/>
      <c r="AN14" s="134"/>
      <c r="AO14" s="134"/>
      <c r="AP14" s="134"/>
      <c r="AQ14" s="134"/>
      <c r="AR14" s="135"/>
      <c r="AS14" s="135"/>
      <c r="AT14" s="136"/>
      <c r="AU14" s="106" t="s">
        <v>28</v>
      </c>
      <c r="AV14" s="133" t="s">
        <v>27</v>
      </c>
      <c r="AW14" s="134"/>
      <c r="AX14" s="134"/>
      <c r="AY14" s="134"/>
      <c r="AZ14" s="134"/>
      <c r="BA14" s="134"/>
      <c r="BB14" s="134"/>
      <c r="BC14" s="135"/>
      <c r="BD14" s="135"/>
      <c r="BE14" s="136"/>
      <c r="BF14" s="106" t="s">
        <v>28</v>
      </c>
      <c r="BG14" s="133" t="s">
        <v>27</v>
      </c>
      <c r="BH14" s="134"/>
      <c r="BI14" s="134"/>
      <c r="BJ14" s="134"/>
      <c r="BK14" s="134"/>
      <c r="BL14" s="134"/>
      <c r="BM14" s="134"/>
      <c r="BN14" s="135"/>
      <c r="BO14" s="135"/>
      <c r="BP14" s="136"/>
      <c r="BQ14" s="106" t="s">
        <v>28</v>
      </c>
      <c r="BR14" s="133" t="s">
        <v>27</v>
      </c>
      <c r="BS14" s="134"/>
      <c r="BT14" s="134"/>
      <c r="BU14" s="134"/>
      <c r="BV14" s="134"/>
      <c r="BW14" s="134"/>
      <c r="BX14" s="134"/>
      <c r="BY14" s="135"/>
      <c r="BZ14" s="135"/>
      <c r="CA14" s="136"/>
      <c r="CB14" s="137" t="s">
        <v>28</v>
      </c>
      <c r="CC14" s="175" t="s">
        <v>30</v>
      </c>
      <c r="CD14" s="150"/>
      <c r="CJ14" s="15">
        <v>14</v>
      </c>
    </row>
    <row r="15" spans="1:88" ht="24" customHeight="1">
      <c r="A15" s="171"/>
      <c r="B15" s="97"/>
      <c r="C15" s="61"/>
      <c r="D15" s="150" t="s">
        <v>31</v>
      </c>
      <c r="E15" s="140" t="s">
        <v>32</v>
      </c>
      <c r="F15" s="140"/>
      <c r="G15" s="140"/>
      <c r="H15" s="140" t="s">
        <v>33</v>
      </c>
      <c r="I15" s="140"/>
      <c r="J15" s="140"/>
      <c r="K15" s="141" t="s">
        <v>34</v>
      </c>
      <c r="L15" s="142"/>
      <c r="M15" s="143"/>
      <c r="N15" s="147"/>
      <c r="O15" s="150" t="s">
        <v>31</v>
      </c>
      <c r="P15" s="140" t="s">
        <v>32</v>
      </c>
      <c r="Q15" s="140"/>
      <c r="R15" s="140"/>
      <c r="S15" s="140" t="s">
        <v>33</v>
      </c>
      <c r="T15" s="140"/>
      <c r="U15" s="140"/>
      <c r="V15" s="141" t="s">
        <v>34</v>
      </c>
      <c r="W15" s="142"/>
      <c r="X15" s="143"/>
      <c r="Y15" s="147"/>
      <c r="Z15" s="128" t="s">
        <v>31</v>
      </c>
      <c r="AA15" s="140" t="s">
        <v>32</v>
      </c>
      <c r="AB15" s="140"/>
      <c r="AC15" s="140"/>
      <c r="AD15" s="140" t="s">
        <v>33</v>
      </c>
      <c r="AE15" s="140"/>
      <c r="AF15" s="140"/>
      <c r="AG15" s="141" t="s">
        <v>34</v>
      </c>
      <c r="AH15" s="142"/>
      <c r="AI15" s="143"/>
      <c r="AJ15" s="147"/>
      <c r="AK15" s="128" t="s">
        <v>31</v>
      </c>
      <c r="AL15" s="140" t="s">
        <v>32</v>
      </c>
      <c r="AM15" s="140"/>
      <c r="AN15" s="140"/>
      <c r="AO15" s="140" t="s">
        <v>33</v>
      </c>
      <c r="AP15" s="140"/>
      <c r="AQ15" s="140"/>
      <c r="AR15" s="141" t="s">
        <v>34</v>
      </c>
      <c r="AS15" s="142"/>
      <c r="AT15" s="143"/>
      <c r="AU15" s="147"/>
      <c r="AV15" s="128" t="s">
        <v>31</v>
      </c>
      <c r="AW15" s="140" t="s">
        <v>32</v>
      </c>
      <c r="AX15" s="140"/>
      <c r="AY15" s="140"/>
      <c r="AZ15" s="140" t="s">
        <v>33</v>
      </c>
      <c r="BA15" s="140"/>
      <c r="BB15" s="140"/>
      <c r="BC15" s="141" t="s">
        <v>34</v>
      </c>
      <c r="BD15" s="142"/>
      <c r="BE15" s="143"/>
      <c r="BF15" s="147"/>
      <c r="BG15" s="128" t="s">
        <v>31</v>
      </c>
      <c r="BH15" s="140" t="s">
        <v>32</v>
      </c>
      <c r="BI15" s="140"/>
      <c r="BJ15" s="140"/>
      <c r="BK15" s="140" t="s">
        <v>33</v>
      </c>
      <c r="BL15" s="140"/>
      <c r="BM15" s="140"/>
      <c r="BN15" s="141" t="s">
        <v>34</v>
      </c>
      <c r="BO15" s="142"/>
      <c r="BP15" s="143"/>
      <c r="BQ15" s="147"/>
      <c r="BR15" s="128" t="s">
        <v>31</v>
      </c>
      <c r="BS15" s="140" t="s">
        <v>32</v>
      </c>
      <c r="BT15" s="140"/>
      <c r="BU15" s="140"/>
      <c r="BV15" s="140" t="s">
        <v>33</v>
      </c>
      <c r="BW15" s="140"/>
      <c r="BX15" s="140"/>
      <c r="BY15" s="141" t="s">
        <v>34</v>
      </c>
      <c r="BZ15" s="142"/>
      <c r="CA15" s="143"/>
      <c r="CB15" s="138"/>
      <c r="CC15" s="176"/>
      <c r="CD15" s="150"/>
      <c r="CJ15" s="15">
        <v>19</v>
      </c>
    </row>
    <row r="16" spans="1:88" s="15" customFormat="1" ht="9.75" hidden="1" customHeight="1">
      <c r="A16" s="171"/>
      <c r="B16" s="97"/>
      <c r="C16" s="61"/>
      <c r="D16" s="150"/>
      <c r="E16" s="140" t="s">
        <v>35</v>
      </c>
      <c r="F16" s="140" t="s">
        <v>36</v>
      </c>
      <c r="G16" s="140"/>
      <c r="H16" s="140" t="s">
        <v>37</v>
      </c>
      <c r="I16" s="140" t="s">
        <v>36</v>
      </c>
      <c r="J16" s="140"/>
      <c r="K16" s="144"/>
      <c r="L16" s="145"/>
      <c r="M16" s="146"/>
      <c r="N16" s="147"/>
      <c r="O16" s="150"/>
      <c r="P16" s="140" t="s">
        <v>35</v>
      </c>
      <c r="Q16" s="140" t="s">
        <v>36</v>
      </c>
      <c r="R16" s="140"/>
      <c r="S16" s="140" t="s">
        <v>37</v>
      </c>
      <c r="T16" s="140" t="s">
        <v>36</v>
      </c>
      <c r="U16" s="140"/>
      <c r="V16" s="144"/>
      <c r="W16" s="145"/>
      <c r="X16" s="146"/>
      <c r="Y16" s="147"/>
      <c r="Z16" s="128"/>
      <c r="AA16" s="140" t="s">
        <v>35</v>
      </c>
      <c r="AB16" s="140" t="s">
        <v>36</v>
      </c>
      <c r="AC16" s="140"/>
      <c r="AD16" s="140" t="s">
        <v>37</v>
      </c>
      <c r="AE16" s="140" t="s">
        <v>36</v>
      </c>
      <c r="AF16" s="140"/>
      <c r="AG16" s="144"/>
      <c r="AH16" s="145"/>
      <c r="AI16" s="146"/>
      <c r="AJ16" s="147"/>
      <c r="AK16" s="128"/>
      <c r="AL16" s="140" t="s">
        <v>35</v>
      </c>
      <c r="AM16" s="140" t="s">
        <v>36</v>
      </c>
      <c r="AN16" s="140"/>
      <c r="AO16" s="140" t="s">
        <v>37</v>
      </c>
      <c r="AP16" s="140" t="s">
        <v>36</v>
      </c>
      <c r="AQ16" s="140"/>
      <c r="AR16" s="144"/>
      <c r="AS16" s="145"/>
      <c r="AT16" s="146"/>
      <c r="AU16" s="147"/>
      <c r="AV16" s="128"/>
      <c r="AW16" s="140" t="s">
        <v>35</v>
      </c>
      <c r="AX16" s="140" t="s">
        <v>36</v>
      </c>
      <c r="AY16" s="140"/>
      <c r="AZ16" s="140" t="s">
        <v>37</v>
      </c>
      <c r="BA16" s="140" t="s">
        <v>36</v>
      </c>
      <c r="BB16" s="140"/>
      <c r="BC16" s="144"/>
      <c r="BD16" s="145"/>
      <c r="BE16" s="146"/>
      <c r="BF16" s="147"/>
      <c r="BG16" s="128"/>
      <c r="BH16" s="140" t="s">
        <v>35</v>
      </c>
      <c r="BI16" s="140" t="s">
        <v>36</v>
      </c>
      <c r="BJ16" s="140"/>
      <c r="BK16" s="140" t="s">
        <v>37</v>
      </c>
      <c r="BL16" s="140" t="s">
        <v>36</v>
      </c>
      <c r="BM16" s="140"/>
      <c r="BN16" s="144"/>
      <c r="BO16" s="145"/>
      <c r="BP16" s="146"/>
      <c r="BQ16" s="147"/>
      <c r="BR16" s="128"/>
      <c r="BS16" s="140" t="s">
        <v>35</v>
      </c>
      <c r="BT16" s="140" t="s">
        <v>36</v>
      </c>
      <c r="BU16" s="140"/>
      <c r="BV16" s="140" t="s">
        <v>37</v>
      </c>
      <c r="BW16" s="140" t="s">
        <v>36</v>
      </c>
      <c r="BX16" s="140"/>
      <c r="BY16" s="144"/>
      <c r="BZ16" s="145"/>
      <c r="CA16" s="146"/>
      <c r="CB16" s="138"/>
      <c r="CC16" s="176"/>
      <c r="CD16" s="150"/>
      <c r="CE16" s="17"/>
      <c r="CF16" s="17"/>
      <c r="CG16" s="17"/>
      <c r="CH16" s="17"/>
      <c r="CI16" s="17"/>
      <c r="CJ16" s="15">
        <v>19</v>
      </c>
    </row>
    <row r="17" spans="1:88" ht="29.25" customHeight="1">
      <c r="A17" s="171"/>
      <c r="B17" s="97"/>
      <c r="C17" s="62"/>
      <c r="D17" s="150"/>
      <c r="E17" s="140"/>
      <c r="F17" s="2" t="s">
        <v>38</v>
      </c>
      <c r="G17" s="2" t="s">
        <v>39</v>
      </c>
      <c r="H17" s="140"/>
      <c r="I17" s="2" t="s">
        <v>40</v>
      </c>
      <c r="J17" s="2" t="s">
        <v>41</v>
      </c>
      <c r="K17" s="63" t="s">
        <v>42</v>
      </c>
      <c r="L17" s="113" t="s">
        <v>43</v>
      </c>
      <c r="M17" s="114"/>
      <c r="N17" s="107"/>
      <c r="O17" s="150"/>
      <c r="P17" s="140"/>
      <c r="Q17" s="2" t="s">
        <v>38</v>
      </c>
      <c r="R17" s="2" t="s">
        <v>39</v>
      </c>
      <c r="S17" s="140"/>
      <c r="T17" s="2" t="s">
        <v>40</v>
      </c>
      <c r="U17" s="2" t="s">
        <v>41</v>
      </c>
      <c r="V17" s="63" t="s">
        <v>42</v>
      </c>
      <c r="W17" s="113" t="s">
        <v>43</v>
      </c>
      <c r="X17" s="114"/>
      <c r="Y17" s="107"/>
      <c r="Z17" s="128"/>
      <c r="AA17" s="140"/>
      <c r="AB17" s="2" t="s">
        <v>38</v>
      </c>
      <c r="AC17" s="2" t="s">
        <v>39</v>
      </c>
      <c r="AD17" s="140"/>
      <c r="AE17" s="2" t="s">
        <v>40</v>
      </c>
      <c r="AF17" s="2" t="s">
        <v>41</v>
      </c>
      <c r="AG17" s="63" t="s">
        <v>42</v>
      </c>
      <c r="AH17" s="113" t="s">
        <v>43</v>
      </c>
      <c r="AI17" s="114"/>
      <c r="AJ17" s="107"/>
      <c r="AK17" s="128"/>
      <c r="AL17" s="140"/>
      <c r="AM17" s="2" t="s">
        <v>38</v>
      </c>
      <c r="AN17" s="2" t="s">
        <v>39</v>
      </c>
      <c r="AO17" s="140"/>
      <c r="AP17" s="2" t="s">
        <v>40</v>
      </c>
      <c r="AQ17" s="2" t="s">
        <v>41</v>
      </c>
      <c r="AR17" s="63" t="s">
        <v>42</v>
      </c>
      <c r="AS17" s="113" t="s">
        <v>43</v>
      </c>
      <c r="AT17" s="114"/>
      <c r="AU17" s="107"/>
      <c r="AV17" s="128"/>
      <c r="AW17" s="140"/>
      <c r="AX17" s="2" t="s">
        <v>38</v>
      </c>
      <c r="AY17" s="2" t="s">
        <v>39</v>
      </c>
      <c r="AZ17" s="140"/>
      <c r="BA17" s="2" t="s">
        <v>40</v>
      </c>
      <c r="BB17" s="2" t="s">
        <v>41</v>
      </c>
      <c r="BC17" s="63" t="s">
        <v>42</v>
      </c>
      <c r="BD17" s="113" t="s">
        <v>43</v>
      </c>
      <c r="BE17" s="114"/>
      <c r="BF17" s="107"/>
      <c r="BG17" s="128"/>
      <c r="BH17" s="140"/>
      <c r="BI17" s="2" t="s">
        <v>38</v>
      </c>
      <c r="BJ17" s="2" t="s">
        <v>39</v>
      </c>
      <c r="BK17" s="140"/>
      <c r="BL17" s="2" t="s">
        <v>40</v>
      </c>
      <c r="BM17" s="2" t="s">
        <v>41</v>
      </c>
      <c r="BN17" s="63" t="s">
        <v>42</v>
      </c>
      <c r="BO17" s="113" t="s">
        <v>43</v>
      </c>
      <c r="BP17" s="114"/>
      <c r="BQ17" s="107"/>
      <c r="BR17" s="128"/>
      <c r="BS17" s="140"/>
      <c r="BT17" s="2" t="s">
        <v>38</v>
      </c>
      <c r="BU17" s="2" t="s">
        <v>39</v>
      </c>
      <c r="BV17" s="140"/>
      <c r="BW17" s="2" t="s">
        <v>40</v>
      </c>
      <c r="BX17" s="2" t="s">
        <v>41</v>
      </c>
      <c r="BY17" s="63" t="s">
        <v>42</v>
      </c>
      <c r="BZ17" s="113" t="s">
        <v>43</v>
      </c>
      <c r="CA17" s="114"/>
      <c r="CB17" s="139"/>
      <c r="CC17" s="177"/>
      <c r="CD17" s="150"/>
      <c r="CJ17" s="15">
        <v>59</v>
      </c>
    </row>
    <row r="18" spans="1:88" s="65" customFormat="1" ht="11.25" hidden="1" customHeight="1">
      <c r="A18" s="66" t="s">
        <v>44</v>
      </c>
      <c r="B18" s="67" t="s">
        <v>45</v>
      </c>
      <c r="C18" s="68" t="str">
        <f ca="1">OFFSET(C18,0,-1)</f>
        <v>2</v>
      </c>
      <c r="D18" s="67">
        <f ca="1">OFFSET(D18,0,-1)+1</f>
        <v>3</v>
      </c>
      <c r="E18" s="69"/>
      <c r="F18" s="69"/>
      <c r="G18" s="69"/>
      <c r="H18" s="69"/>
      <c r="I18" s="69"/>
      <c r="J18" s="69"/>
      <c r="K18" s="67">
        <f ca="1">OFFSET(K18,0,-1)+1</f>
        <v>1</v>
      </c>
      <c r="L18" s="129">
        <f ca="1">OFFSET(L18,0,-1)+1</f>
        <v>2</v>
      </c>
      <c r="M18" s="129"/>
      <c r="N18" s="67">
        <f ca="1">OFFSET(N18,0,-2)+1</f>
        <v>3</v>
      </c>
      <c r="O18" s="67">
        <f ca="1">OFFSET(O18,0,-1)+1</f>
        <v>4</v>
      </c>
      <c r="P18" s="67"/>
      <c r="Q18" s="67"/>
      <c r="R18" s="67"/>
      <c r="S18" s="67"/>
      <c r="T18" s="67"/>
      <c r="U18" s="67">
        <f ca="1">OFFSET(U18,0,-1)+1</f>
        <v>1</v>
      </c>
      <c r="V18" s="67">
        <f ca="1">OFFSET(V18,0,-1)+1</f>
        <v>2</v>
      </c>
      <c r="W18" s="129">
        <f ca="1">OFFSET(W18,0,-1)+1</f>
        <v>3</v>
      </c>
      <c r="X18" s="129"/>
      <c r="Y18" s="67">
        <f ca="1">OFFSET(Y18,0,-2)+1</f>
        <v>4</v>
      </c>
      <c r="Z18" s="13">
        <f ca="1">OFFSET(Z18,0,-1)+1</f>
        <v>5</v>
      </c>
      <c r="AA18" s="14"/>
      <c r="AB18" s="14"/>
      <c r="AC18" s="14"/>
      <c r="AD18" s="14"/>
      <c r="AE18" s="14"/>
      <c r="AF18" s="14"/>
      <c r="AG18" s="67">
        <f ca="1">OFFSET(AG18,0,-1)+1</f>
        <v>1</v>
      </c>
      <c r="AH18" s="129">
        <f ca="1">OFFSET(AH18,0,-1)+1</f>
        <v>2</v>
      </c>
      <c r="AI18" s="129"/>
      <c r="AJ18" s="67">
        <f ca="1">OFFSET(AJ18,0,-2)+1</f>
        <v>3</v>
      </c>
      <c r="AK18" s="13">
        <f ca="1">OFFSET(AK18,0,-1)+1</f>
        <v>4</v>
      </c>
      <c r="AL18" s="14"/>
      <c r="AM18" s="14"/>
      <c r="AN18" s="14"/>
      <c r="AO18" s="14"/>
      <c r="AP18" s="14"/>
      <c r="AQ18" s="14"/>
      <c r="AR18" s="67">
        <f ca="1">OFFSET(AR18,0,-1)+1</f>
        <v>1</v>
      </c>
      <c r="AS18" s="129">
        <f ca="1">OFFSET(AS18,0,-1)+1</f>
        <v>2</v>
      </c>
      <c r="AT18" s="129"/>
      <c r="AU18" s="67">
        <f ca="1">OFFSET(AU18,0,-2)+1</f>
        <v>3</v>
      </c>
      <c r="AV18" s="13">
        <f ca="1">OFFSET(AV18,0,-1)+1</f>
        <v>4</v>
      </c>
      <c r="AW18" s="14"/>
      <c r="AX18" s="14"/>
      <c r="AY18" s="14"/>
      <c r="AZ18" s="14"/>
      <c r="BA18" s="14"/>
      <c r="BB18" s="14"/>
      <c r="BC18" s="67">
        <f ca="1">OFFSET(BC18,0,-1)+1</f>
        <v>1</v>
      </c>
      <c r="BD18" s="129">
        <f ca="1">OFFSET(BD18,0,-1)+1</f>
        <v>2</v>
      </c>
      <c r="BE18" s="129"/>
      <c r="BF18" s="67">
        <f ca="1">OFFSET(BF18,0,-2)+1</f>
        <v>3</v>
      </c>
      <c r="BG18" s="13">
        <f ca="1">OFFSET(BG18,0,-1)+1</f>
        <v>4</v>
      </c>
      <c r="BH18" s="14"/>
      <c r="BI18" s="14"/>
      <c r="BJ18" s="14"/>
      <c r="BK18" s="14"/>
      <c r="BL18" s="14"/>
      <c r="BM18" s="14"/>
      <c r="BN18" s="67">
        <f ca="1">OFFSET(BN18,0,-1)+1</f>
        <v>1</v>
      </c>
      <c r="BO18" s="129">
        <f ca="1">OFFSET(BO18,0,-1)+1</f>
        <v>2</v>
      </c>
      <c r="BP18" s="129"/>
      <c r="BQ18" s="67">
        <f ca="1">OFFSET(BQ18,0,-2)+1</f>
        <v>3</v>
      </c>
      <c r="BR18" s="13">
        <f ca="1">OFFSET(BR18,0,-1)+1</f>
        <v>4</v>
      </c>
      <c r="BS18" s="14"/>
      <c r="BT18" s="14"/>
      <c r="BU18" s="14"/>
      <c r="BV18" s="14"/>
      <c r="BW18" s="14"/>
      <c r="BX18" s="14"/>
      <c r="BY18" s="67">
        <f ca="1">OFFSET(BY18,0,-1)+1</f>
        <v>1</v>
      </c>
      <c r="BZ18" s="129">
        <f ca="1">OFFSET(BZ18,0,-1)+1</f>
        <v>2</v>
      </c>
      <c r="CA18" s="129"/>
      <c r="CB18" s="13">
        <f ca="1">OFFSET(CB18,0,-2)+1</f>
        <v>3</v>
      </c>
      <c r="CC18" s="68">
        <f ca="1">OFFSET(CC18,0,-1)</f>
        <v>3</v>
      </c>
      <c r="CD18" s="67">
        <f ca="1">OFFSET(CD18,0,-1)+1</f>
        <v>4</v>
      </c>
      <c r="CE18" s="17"/>
      <c r="CF18" s="17"/>
      <c r="CG18" s="17"/>
      <c r="CH18" s="17"/>
      <c r="CI18" s="17"/>
      <c r="CJ18" s="65">
        <v>0</v>
      </c>
    </row>
    <row r="19" spans="1:88" ht="24" customHeight="1">
      <c r="A19" s="20">
        <v>1</v>
      </c>
      <c r="B19" s="21" t="s">
        <v>0</v>
      </c>
      <c r="C19" s="22"/>
      <c r="D19" s="152"/>
      <c r="E19" s="153"/>
      <c r="F19" s="153"/>
      <c r="G19" s="153"/>
      <c r="H19" s="153"/>
      <c r="I19" s="153"/>
      <c r="J19" s="153"/>
      <c r="K19" s="153"/>
      <c r="L19" s="153"/>
      <c r="M19" s="153"/>
      <c r="N19" s="154"/>
      <c r="O19" s="152" t="s">
        <v>46</v>
      </c>
      <c r="P19" s="153"/>
      <c r="Q19" s="153"/>
      <c r="R19" s="153"/>
      <c r="S19" s="153"/>
      <c r="T19" s="153"/>
      <c r="U19" s="153"/>
      <c r="V19" s="153"/>
      <c r="W19" s="153"/>
      <c r="X19" s="153"/>
      <c r="Y19" s="153"/>
      <c r="Z19" s="155"/>
      <c r="AA19" s="156"/>
      <c r="AB19" s="156"/>
      <c r="AC19" s="156"/>
      <c r="AD19" s="156"/>
      <c r="AE19" s="156"/>
      <c r="AF19" s="156"/>
      <c r="AG19" s="153"/>
      <c r="AH19" s="153"/>
      <c r="AI19" s="153"/>
      <c r="AJ19" s="154"/>
      <c r="AK19" s="155"/>
      <c r="AL19" s="156"/>
      <c r="AM19" s="156"/>
      <c r="AN19" s="156"/>
      <c r="AO19" s="156"/>
      <c r="AP19" s="156"/>
      <c r="AQ19" s="156"/>
      <c r="AR19" s="153"/>
      <c r="AS19" s="153"/>
      <c r="AT19" s="153"/>
      <c r="AU19" s="154"/>
      <c r="AV19" s="155"/>
      <c r="AW19" s="156"/>
      <c r="AX19" s="156"/>
      <c r="AY19" s="156"/>
      <c r="AZ19" s="156"/>
      <c r="BA19" s="156"/>
      <c r="BB19" s="156"/>
      <c r="BC19" s="153"/>
      <c r="BD19" s="153"/>
      <c r="BE19" s="153"/>
      <c r="BF19" s="154"/>
      <c r="BG19" s="155"/>
      <c r="BH19" s="156"/>
      <c r="BI19" s="156"/>
      <c r="BJ19" s="156"/>
      <c r="BK19" s="156"/>
      <c r="BL19" s="156"/>
      <c r="BM19" s="156"/>
      <c r="BN19" s="153"/>
      <c r="BO19" s="153"/>
      <c r="BP19" s="153"/>
      <c r="BQ19" s="154"/>
      <c r="BR19" s="155"/>
      <c r="BS19" s="156"/>
      <c r="BT19" s="156"/>
      <c r="BU19" s="156"/>
      <c r="BV19" s="156"/>
      <c r="BW19" s="156"/>
      <c r="BX19" s="156"/>
      <c r="BY19" s="153"/>
      <c r="BZ19" s="153"/>
      <c r="CA19" s="153"/>
      <c r="CB19" s="157"/>
      <c r="CC19" s="154"/>
      <c r="CD19" s="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CF19" s="24"/>
      <c r="CG19" s="24" t="str">
        <f t="shared" ref="CG19:CG31" si="0">IF(B19="","",B19)</f>
        <v>Наименование тарифа</v>
      </c>
      <c r="CH19" s="24"/>
      <c r="CI19" s="24"/>
      <c r="CJ19" s="15">
        <v>23</v>
      </c>
    </row>
    <row r="20" spans="1:88" ht="24" customHeight="1">
      <c r="A20" s="20" t="s">
        <v>47</v>
      </c>
      <c r="B20" s="25" t="s">
        <v>1</v>
      </c>
      <c r="C20" s="22"/>
      <c r="D20" s="152"/>
      <c r="E20" s="153"/>
      <c r="F20" s="153"/>
      <c r="G20" s="153"/>
      <c r="H20" s="153"/>
      <c r="I20" s="153"/>
      <c r="J20" s="153"/>
      <c r="K20" s="153"/>
      <c r="L20" s="153"/>
      <c r="M20" s="153"/>
      <c r="N20" s="154"/>
      <c r="O20" s="152" t="s">
        <v>48</v>
      </c>
      <c r="P20" s="153"/>
      <c r="Q20" s="153"/>
      <c r="R20" s="153"/>
      <c r="S20" s="153"/>
      <c r="T20" s="153"/>
      <c r="U20" s="153"/>
      <c r="V20" s="153"/>
      <c r="W20" s="153"/>
      <c r="X20" s="153"/>
      <c r="Y20" s="153"/>
      <c r="Z20" s="155"/>
      <c r="AA20" s="156"/>
      <c r="AB20" s="156"/>
      <c r="AC20" s="156"/>
      <c r="AD20" s="156"/>
      <c r="AE20" s="156"/>
      <c r="AF20" s="156"/>
      <c r="AG20" s="153"/>
      <c r="AH20" s="153"/>
      <c r="AI20" s="153"/>
      <c r="AJ20" s="154"/>
      <c r="AK20" s="155"/>
      <c r="AL20" s="156"/>
      <c r="AM20" s="156"/>
      <c r="AN20" s="156"/>
      <c r="AO20" s="156"/>
      <c r="AP20" s="156"/>
      <c r="AQ20" s="156"/>
      <c r="AR20" s="153"/>
      <c r="AS20" s="153"/>
      <c r="AT20" s="153"/>
      <c r="AU20" s="154"/>
      <c r="AV20" s="155"/>
      <c r="AW20" s="156"/>
      <c r="AX20" s="156"/>
      <c r="AY20" s="156"/>
      <c r="AZ20" s="156"/>
      <c r="BA20" s="156"/>
      <c r="BB20" s="156"/>
      <c r="BC20" s="153"/>
      <c r="BD20" s="153"/>
      <c r="BE20" s="153"/>
      <c r="BF20" s="154"/>
      <c r="BG20" s="155"/>
      <c r="BH20" s="156"/>
      <c r="BI20" s="156"/>
      <c r="BJ20" s="156"/>
      <c r="BK20" s="156"/>
      <c r="BL20" s="156"/>
      <c r="BM20" s="156"/>
      <c r="BN20" s="153"/>
      <c r="BO20" s="153"/>
      <c r="BP20" s="153"/>
      <c r="BQ20" s="154"/>
      <c r="BR20" s="155"/>
      <c r="BS20" s="156"/>
      <c r="BT20" s="156"/>
      <c r="BU20" s="156"/>
      <c r="BV20" s="156"/>
      <c r="BW20" s="156"/>
      <c r="BX20" s="156"/>
      <c r="BY20" s="153"/>
      <c r="BZ20" s="153"/>
      <c r="CA20" s="153"/>
      <c r="CB20" s="157"/>
      <c r="CC20" s="154"/>
      <c r="CD20" s="23" t="s">
        <v>2</v>
      </c>
      <c r="CF20" s="24"/>
      <c r="CG20" s="24" t="str">
        <f t="shared" si="0"/>
        <v>Территория действия тарифа</v>
      </c>
      <c r="CH20" s="24"/>
      <c r="CI20" s="24"/>
      <c r="CJ20" s="15">
        <v>23</v>
      </c>
    </row>
    <row r="21" spans="1:88" ht="24" customHeight="1">
      <c r="A21" s="20" t="s">
        <v>49</v>
      </c>
      <c r="B21" s="26" t="s">
        <v>3</v>
      </c>
      <c r="C21" s="22"/>
      <c r="D21" s="152"/>
      <c r="E21" s="153"/>
      <c r="F21" s="153"/>
      <c r="G21" s="153"/>
      <c r="H21" s="153"/>
      <c r="I21" s="153"/>
      <c r="J21" s="153"/>
      <c r="K21" s="153"/>
      <c r="L21" s="153"/>
      <c r="M21" s="153"/>
      <c r="N21" s="154"/>
      <c r="O21" s="152" t="s">
        <v>48</v>
      </c>
      <c r="P21" s="153"/>
      <c r="Q21" s="153"/>
      <c r="R21" s="153"/>
      <c r="S21" s="153"/>
      <c r="T21" s="153"/>
      <c r="U21" s="153"/>
      <c r="V21" s="153"/>
      <c r="W21" s="153"/>
      <c r="X21" s="153"/>
      <c r="Y21" s="153"/>
      <c r="Z21" s="155"/>
      <c r="AA21" s="156"/>
      <c r="AB21" s="156"/>
      <c r="AC21" s="156"/>
      <c r="AD21" s="156"/>
      <c r="AE21" s="156"/>
      <c r="AF21" s="156"/>
      <c r="AG21" s="153"/>
      <c r="AH21" s="153"/>
      <c r="AI21" s="153"/>
      <c r="AJ21" s="154"/>
      <c r="AK21" s="155"/>
      <c r="AL21" s="156"/>
      <c r="AM21" s="156"/>
      <c r="AN21" s="156"/>
      <c r="AO21" s="156"/>
      <c r="AP21" s="156"/>
      <c r="AQ21" s="156"/>
      <c r="AR21" s="153"/>
      <c r="AS21" s="153"/>
      <c r="AT21" s="153"/>
      <c r="AU21" s="154"/>
      <c r="AV21" s="155"/>
      <c r="AW21" s="156"/>
      <c r="AX21" s="156"/>
      <c r="AY21" s="156"/>
      <c r="AZ21" s="156"/>
      <c r="BA21" s="156"/>
      <c r="BB21" s="156"/>
      <c r="BC21" s="153"/>
      <c r="BD21" s="153"/>
      <c r="BE21" s="153"/>
      <c r="BF21" s="154"/>
      <c r="BG21" s="155"/>
      <c r="BH21" s="156"/>
      <c r="BI21" s="156"/>
      <c r="BJ21" s="156"/>
      <c r="BK21" s="156"/>
      <c r="BL21" s="156"/>
      <c r="BM21" s="156"/>
      <c r="BN21" s="153"/>
      <c r="BO21" s="153"/>
      <c r="BP21" s="153"/>
      <c r="BQ21" s="154"/>
      <c r="BR21" s="155"/>
      <c r="BS21" s="156"/>
      <c r="BT21" s="156"/>
      <c r="BU21" s="156"/>
      <c r="BV21" s="156"/>
      <c r="BW21" s="156"/>
      <c r="BX21" s="156"/>
      <c r="BY21" s="153"/>
      <c r="BZ21" s="153"/>
      <c r="CA21" s="153"/>
      <c r="CB21" s="157"/>
      <c r="CC21" s="154"/>
      <c r="CD21" s="23" t="s">
        <v>4</v>
      </c>
      <c r="CF21" s="24"/>
      <c r="CG21" s="24" t="str">
        <f t="shared" si="0"/>
        <v>Наименование централизованной системы горячего водоснабжения</v>
      </c>
      <c r="CH21" s="24"/>
      <c r="CI21" s="24"/>
      <c r="CJ21" s="15">
        <v>23</v>
      </c>
    </row>
    <row r="22" spans="1:88" ht="24" customHeight="1">
      <c r="A22" s="20" t="s">
        <v>50</v>
      </c>
      <c r="B22" s="28" t="s">
        <v>5</v>
      </c>
      <c r="C22" s="22"/>
      <c r="D22" s="158"/>
      <c r="E22" s="159"/>
      <c r="F22" s="159"/>
      <c r="G22" s="159"/>
      <c r="H22" s="159"/>
      <c r="I22" s="159"/>
      <c r="J22" s="159"/>
      <c r="K22" s="159"/>
      <c r="L22" s="159"/>
      <c r="M22" s="159"/>
      <c r="N22" s="160"/>
      <c r="O22" s="158" t="s">
        <v>48</v>
      </c>
      <c r="P22" s="159"/>
      <c r="Q22" s="159"/>
      <c r="R22" s="159"/>
      <c r="S22" s="159"/>
      <c r="T22" s="159"/>
      <c r="U22" s="159"/>
      <c r="V22" s="159"/>
      <c r="W22" s="159"/>
      <c r="X22" s="159"/>
      <c r="Y22" s="159"/>
      <c r="Z22" s="161"/>
      <c r="AA22" s="162"/>
      <c r="AB22" s="162"/>
      <c r="AC22" s="162"/>
      <c r="AD22" s="162"/>
      <c r="AE22" s="162"/>
      <c r="AF22" s="162"/>
      <c r="AG22" s="159"/>
      <c r="AH22" s="159"/>
      <c r="AI22" s="159"/>
      <c r="AJ22" s="160"/>
      <c r="AK22" s="161"/>
      <c r="AL22" s="162"/>
      <c r="AM22" s="162"/>
      <c r="AN22" s="162"/>
      <c r="AO22" s="162"/>
      <c r="AP22" s="162"/>
      <c r="AQ22" s="162"/>
      <c r="AR22" s="159"/>
      <c r="AS22" s="159"/>
      <c r="AT22" s="159"/>
      <c r="AU22" s="160"/>
      <c r="AV22" s="161"/>
      <c r="AW22" s="162"/>
      <c r="AX22" s="162"/>
      <c r="AY22" s="162"/>
      <c r="AZ22" s="162"/>
      <c r="BA22" s="162"/>
      <c r="BB22" s="162"/>
      <c r="BC22" s="159"/>
      <c r="BD22" s="159"/>
      <c r="BE22" s="159"/>
      <c r="BF22" s="160"/>
      <c r="BG22" s="161"/>
      <c r="BH22" s="162"/>
      <c r="BI22" s="162"/>
      <c r="BJ22" s="162"/>
      <c r="BK22" s="162"/>
      <c r="BL22" s="162"/>
      <c r="BM22" s="162"/>
      <c r="BN22" s="159"/>
      <c r="BO22" s="159"/>
      <c r="BP22" s="159"/>
      <c r="BQ22" s="160"/>
      <c r="BR22" s="161"/>
      <c r="BS22" s="162"/>
      <c r="BT22" s="162"/>
      <c r="BU22" s="162"/>
      <c r="BV22" s="162"/>
      <c r="BW22" s="162"/>
      <c r="BX22" s="162"/>
      <c r="BY22" s="159"/>
      <c r="BZ22" s="159"/>
      <c r="CA22" s="159"/>
      <c r="CB22" s="163"/>
      <c r="CC22" s="160"/>
      <c r="CD22" s="23" t="s">
        <v>6</v>
      </c>
      <c r="CF22" s="24"/>
      <c r="CG22" s="24" t="str">
        <f t="shared" si="0"/>
        <v>Наименование признака дифференциации</v>
      </c>
      <c r="CH22" s="24"/>
      <c r="CI22" s="24"/>
      <c r="CJ22" s="15">
        <v>23</v>
      </c>
    </row>
    <row r="23" spans="1:88" ht="24" customHeight="1">
      <c r="A23" s="20" t="s">
        <v>51</v>
      </c>
      <c r="B23" s="29" t="s">
        <v>7</v>
      </c>
      <c r="C23" s="22"/>
      <c r="D23" s="164"/>
      <c r="E23" s="165"/>
      <c r="F23" s="165"/>
      <c r="G23" s="165"/>
      <c r="H23" s="165"/>
      <c r="I23" s="165"/>
      <c r="J23" s="165"/>
      <c r="K23" s="165"/>
      <c r="L23" s="165"/>
      <c r="M23" s="165"/>
      <c r="N23" s="166"/>
      <c r="O23" s="164" t="s">
        <v>48</v>
      </c>
      <c r="P23" s="165"/>
      <c r="Q23" s="165"/>
      <c r="R23" s="165"/>
      <c r="S23" s="165"/>
      <c r="T23" s="165"/>
      <c r="U23" s="165"/>
      <c r="V23" s="165"/>
      <c r="W23" s="165"/>
      <c r="X23" s="165"/>
      <c r="Y23" s="165"/>
      <c r="Z23" s="167"/>
      <c r="AA23" s="168"/>
      <c r="AB23" s="168"/>
      <c r="AC23" s="168"/>
      <c r="AD23" s="168"/>
      <c r="AE23" s="168"/>
      <c r="AF23" s="168"/>
      <c r="AG23" s="165"/>
      <c r="AH23" s="165"/>
      <c r="AI23" s="165"/>
      <c r="AJ23" s="166"/>
      <c r="AK23" s="167"/>
      <c r="AL23" s="168"/>
      <c r="AM23" s="168"/>
      <c r="AN23" s="168"/>
      <c r="AO23" s="168"/>
      <c r="AP23" s="168"/>
      <c r="AQ23" s="168"/>
      <c r="AR23" s="165"/>
      <c r="AS23" s="165"/>
      <c r="AT23" s="165"/>
      <c r="AU23" s="166"/>
      <c r="AV23" s="167"/>
      <c r="AW23" s="168"/>
      <c r="AX23" s="168"/>
      <c r="AY23" s="168"/>
      <c r="AZ23" s="168"/>
      <c r="BA23" s="168"/>
      <c r="BB23" s="168"/>
      <c r="BC23" s="165"/>
      <c r="BD23" s="165"/>
      <c r="BE23" s="165"/>
      <c r="BF23" s="166"/>
      <c r="BG23" s="167"/>
      <c r="BH23" s="168"/>
      <c r="BI23" s="168"/>
      <c r="BJ23" s="168"/>
      <c r="BK23" s="168"/>
      <c r="BL23" s="168"/>
      <c r="BM23" s="168"/>
      <c r="BN23" s="165"/>
      <c r="BO23" s="165"/>
      <c r="BP23" s="165"/>
      <c r="BQ23" s="166"/>
      <c r="BR23" s="167"/>
      <c r="BS23" s="168"/>
      <c r="BT23" s="168"/>
      <c r="BU23" s="168"/>
      <c r="BV23" s="168"/>
      <c r="BW23" s="168"/>
      <c r="BX23" s="168"/>
      <c r="BY23" s="165"/>
      <c r="BZ23" s="165"/>
      <c r="CA23" s="165"/>
      <c r="CB23" s="169"/>
      <c r="CC23" s="166"/>
      <c r="CD23" s="30" t="s">
        <v>8</v>
      </c>
      <c r="CF23" s="24"/>
      <c r="CG23" s="24" t="str">
        <f t="shared" si="0"/>
        <v>Группа потребителей</v>
      </c>
      <c r="CH23" s="24"/>
      <c r="CI23" s="24"/>
      <c r="CJ23" s="15">
        <v>23</v>
      </c>
    </row>
    <row r="24" spans="1:88" ht="24" customHeight="1">
      <c r="A24" s="20" t="s">
        <v>52</v>
      </c>
      <c r="B24" s="31" t="s">
        <v>48</v>
      </c>
      <c r="C24" s="22"/>
      <c r="D24" s="32"/>
      <c r="E24" s="32"/>
      <c r="F24" s="32"/>
      <c r="G24" s="32"/>
      <c r="H24" s="32"/>
      <c r="I24" s="32"/>
      <c r="J24" s="32"/>
      <c r="K24" s="126"/>
      <c r="L24" s="125" t="s">
        <v>9</v>
      </c>
      <c r="M24" s="123"/>
      <c r="N24" s="125" t="s">
        <v>9</v>
      </c>
      <c r="O24" s="32"/>
      <c r="P24" s="32">
        <v>62.36</v>
      </c>
      <c r="Q24" s="32"/>
      <c r="R24" s="32"/>
      <c r="S24" s="32">
        <v>2608.4899999999998</v>
      </c>
      <c r="T24" s="32"/>
      <c r="U24" s="32"/>
      <c r="V24" s="126">
        <v>46023</v>
      </c>
      <c r="W24" s="125" t="s">
        <v>9</v>
      </c>
      <c r="X24" s="123">
        <v>46203</v>
      </c>
      <c r="Y24" s="125" t="s">
        <v>9</v>
      </c>
      <c r="Z24" s="4"/>
      <c r="AA24" s="32">
        <v>85.2</v>
      </c>
      <c r="AB24" s="4"/>
      <c r="AC24" s="4"/>
      <c r="AD24" s="32">
        <v>3226.99</v>
      </c>
      <c r="AE24" s="4"/>
      <c r="AF24" s="4"/>
      <c r="AG24" s="126">
        <v>46204</v>
      </c>
      <c r="AH24" s="125" t="s">
        <v>9</v>
      </c>
      <c r="AI24" s="123">
        <v>46387</v>
      </c>
      <c r="AJ24" s="125" t="s">
        <v>9</v>
      </c>
      <c r="AK24" s="4"/>
      <c r="AL24" s="32">
        <v>85.2</v>
      </c>
      <c r="AM24" s="4"/>
      <c r="AN24" s="4"/>
      <c r="AO24" s="32">
        <v>3226.99</v>
      </c>
      <c r="AP24" s="4"/>
      <c r="AQ24" s="4"/>
      <c r="AR24" s="126">
        <v>46388</v>
      </c>
      <c r="AS24" s="125" t="s">
        <v>9</v>
      </c>
      <c r="AT24" s="123">
        <v>46568</v>
      </c>
      <c r="AU24" s="125" t="s">
        <v>9</v>
      </c>
      <c r="AV24" s="4"/>
      <c r="AW24" s="32">
        <v>72.260000000000005</v>
      </c>
      <c r="AX24" s="4"/>
      <c r="AY24" s="4"/>
      <c r="AZ24" s="32">
        <v>2596.81</v>
      </c>
      <c r="BA24" s="4"/>
      <c r="BB24" s="4"/>
      <c r="BC24" s="126">
        <v>46569</v>
      </c>
      <c r="BD24" s="125" t="s">
        <v>9</v>
      </c>
      <c r="BE24" s="123">
        <v>46752</v>
      </c>
      <c r="BF24" s="125" t="s">
        <v>9</v>
      </c>
      <c r="BG24" s="4"/>
      <c r="BH24" s="32">
        <v>72.260000000000005</v>
      </c>
      <c r="BI24" s="4"/>
      <c r="BJ24" s="4"/>
      <c r="BK24" s="32">
        <v>2596.81</v>
      </c>
      <c r="BL24" s="4"/>
      <c r="BM24" s="4"/>
      <c r="BN24" s="126">
        <v>46753</v>
      </c>
      <c r="BO24" s="125" t="s">
        <v>9</v>
      </c>
      <c r="BP24" s="123">
        <v>46934</v>
      </c>
      <c r="BQ24" s="125" t="s">
        <v>9</v>
      </c>
      <c r="BR24" s="4"/>
      <c r="BS24" s="32">
        <v>75.150000000000006</v>
      </c>
      <c r="BT24" s="4"/>
      <c r="BU24" s="4"/>
      <c r="BV24" s="32">
        <v>3791.82</v>
      </c>
      <c r="BW24" s="4"/>
      <c r="BX24" s="4"/>
      <c r="BY24" s="126">
        <v>46935</v>
      </c>
      <c r="BZ24" s="125" t="s">
        <v>9</v>
      </c>
      <c r="CA24" s="123">
        <v>47118</v>
      </c>
      <c r="CB24" s="125" t="s">
        <v>9</v>
      </c>
      <c r="CC24" s="33"/>
      <c r="CD24" s="1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E24" s="17" t="e">
        <f ca="1">STRCHECKDATE(D25:CC25)</f>
        <v>#NAME?</v>
      </c>
      <c r="CF24" s="24"/>
      <c r="CG24" s="24" t="str">
        <f t="shared" si="0"/>
        <v>без дифференциации</v>
      </c>
      <c r="CH24" s="24"/>
      <c r="CI24" s="24"/>
      <c r="CJ24" s="15">
        <v>23</v>
      </c>
    </row>
    <row r="25" spans="1:88" ht="0" hidden="1" customHeight="1">
      <c r="A25" s="34"/>
      <c r="B25" s="22"/>
      <c r="C25" s="22"/>
      <c r="D25" s="35"/>
      <c r="E25" s="35"/>
      <c r="F25" s="35"/>
      <c r="G25" s="35"/>
      <c r="H25" s="35"/>
      <c r="I25" s="35"/>
      <c r="J25" s="35"/>
      <c r="K25" s="127"/>
      <c r="L25" s="125"/>
      <c r="M25" s="124"/>
      <c r="N25" s="125"/>
      <c r="O25" s="35"/>
      <c r="P25" s="35"/>
      <c r="Q25" s="35"/>
      <c r="R25" s="35"/>
      <c r="S25" s="35"/>
      <c r="T25" s="35"/>
      <c r="U25" s="35"/>
      <c r="V25" s="127"/>
      <c r="W25" s="125"/>
      <c r="X25" s="124"/>
      <c r="Y25" s="125"/>
      <c r="Z25" s="5"/>
      <c r="AA25" s="5"/>
      <c r="AB25" s="5"/>
      <c r="AC25" s="5"/>
      <c r="AD25" s="5"/>
      <c r="AE25" s="5"/>
      <c r="AF25" s="5"/>
      <c r="AG25" s="127"/>
      <c r="AH25" s="125"/>
      <c r="AI25" s="124"/>
      <c r="AJ25" s="125"/>
      <c r="AK25" s="5"/>
      <c r="AL25" s="5"/>
      <c r="AM25" s="5"/>
      <c r="AN25" s="5"/>
      <c r="AO25" s="5"/>
      <c r="AP25" s="5"/>
      <c r="AQ25" s="5"/>
      <c r="AR25" s="127"/>
      <c r="AS25" s="125"/>
      <c r="AT25" s="124"/>
      <c r="AU25" s="125"/>
      <c r="AV25" s="5"/>
      <c r="AW25" s="5"/>
      <c r="AX25" s="5"/>
      <c r="AY25" s="5"/>
      <c r="AZ25" s="5"/>
      <c r="BA25" s="5"/>
      <c r="BB25" s="5"/>
      <c r="BC25" s="127"/>
      <c r="BD25" s="125"/>
      <c r="BE25" s="124"/>
      <c r="BF25" s="125"/>
      <c r="BG25" s="5"/>
      <c r="BH25" s="5"/>
      <c r="BI25" s="5"/>
      <c r="BJ25" s="5"/>
      <c r="BK25" s="5"/>
      <c r="BL25" s="5"/>
      <c r="BM25" s="5"/>
      <c r="BN25" s="127"/>
      <c r="BO25" s="125"/>
      <c r="BP25" s="124"/>
      <c r="BQ25" s="125"/>
      <c r="BR25" s="5"/>
      <c r="BS25" s="5"/>
      <c r="BT25" s="5"/>
      <c r="BU25" s="5"/>
      <c r="BV25" s="5"/>
      <c r="BW25" s="5"/>
      <c r="BX25" s="5"/>
      <c r="BY25" s="127"/>
      <c r="BZ25" s="125"/>
      <c r="CA25" s="124"/>
      <c r="CB25" s="125"/>
      <c r="CC25" s="36"/>
      <c r="CD25" s="170"/>
      <c r="CF25" s="24"/>
      <c r="CG25" s="24" t="str">
        <f t="shared" si="0"/>
        <v/>
      </c>
      <c r="CH25" s="24"/>
      <c r="CI25" s="24"/>
      <c r="CJ25" s="15">
        <v>0</v>
      </c>
    </row>
    <row r="26" spans="1:88" ht="21" customHeight="1">
      <c r="A26" s="37"/>
      <c r="B26" s="38" t="s">
        <v>10</v>
      </c>
      <c r="C26" s="39"/>
      <c r="D26" s="39"/>
      <c r="E26" s="39"/>
      <c r="F26" s="39"/>
      <c r="G26" s="39"/>
      <c r="H26" s="39"/>
      <c r="I26" s="39"/>
      <c r="J26" s="39"/>
      <c r="K26" s="39"/>
      <c r="L26" s="39"/>
      <c r="M26" s="39"/>
      <c r="N26" s="39"/>
      <c r="O26" s="39"/>
      <c r="P26" s="39"/>
      <c r="Q26" s="39"/>
      <c r="R26" s="39"/>
      <c r="S26" s="39"/>
      <c r="T26" s="39"/>
      <c r="U26" s="39"/>
      <c r="V26" s="39"/>
      <c r="W26" s="39"/>
      <c r="X26" s="39"/>
      <c r="Y26" s="39"/>
      <c r="Z26" s="6"/>
      <c r="AA26" s="6"/>
      <c r="AB26" s="6"/>
      <c r="AC26" s="6"/>
      <c r="AD26" s="6"/>
      <c r="AE26" s="6"/>
      <c r="AF26" s="6"/>
      <c r="AG26" s="39"/>
      <c r="AH26" s="39"/>
      <c r="AI26" s="39"/>
      <c r="AJ26" s="39"/>
      <c r="AK26" s="6"/>
      <c r="AL26" s="6"/>
      <c r="AM26" s="6"/>
      <c r="AN26" s="6"/>
      <c r="AO26" s="6"/>
      <c r="AP26" s="6"/>
      <c r="AQ26" s="6"/>
      <c r="AR26" s="39"/>
      <c r="AS26" s="39"/>
      <c r="AT26" s="39"/>
      <c r="AU26" s="39"/>
      <c r="AV26" s="6"/>
      <c r="AW26" s="6"/>
      <c r="AX26" s="6"/>
      <c r="AY26" s="6"/>
      <c r="AZ26" s="6"/>
      <c r="BA26" s="6"/>
      <c r="BB26" s="6"/>
      <c r="BC26" s="39"/>
      <c r="BD26" s="39"/>
      <c r="BE26" s="39"/>
      <c r="BF26" s="39"/>
      <c r="BG26" s="6"/>
      <c r="BH26" s="6"/>
      <c r="BI26" s="6"/>
      <c r="BJ26" s="6"/>
      <c r="BK26" s="6"/>
      <c r="BL26" s="6"/>
      <c r="BM26" s="6"/>
      <c r="BN26" s="39"/>
      <c r="BO26" s="39"/>
      <c r="BP26" s="39"/>
      <c r="BQ26" s="39"/>
      <c r="BR26" s="6"/>
      <c r="BS26" s="6"/>
      <c r="BT26" s="6"/>
      <c r="BU26" s="6"/>
      <c r="BV26" s="6"/>
      <c r="BW26" s="6"/>
      <c r="BX26" s="6"/>
      <c r="BY26" s="39"/>
      <c r="BZ26" s="39"/>
      <c r="CA26" s="39"/>
      <c r="CB26" s="6"/>
      <c r="CC26" s="39"/>
      <c r="CD26" s="23" t="s">
        <v>11</v>
      </c>
      <c r="CF26" s="24"/>
      <c r="CG26" s="24" t="str">
        <f t="shared" si="0"/>
        <v>Добавить значение признака дифференциации</v>
      </c>
      <c r="CH26" s="24"/>
      <c r="CI26" s="24"/>
      <c r="CJ26" s="15">
        <v>20</v>
      </c>
    </row>
    <row r="27" spans="1:88" ht="21.95" customHeight="1">
      <c r="A27" s="37"/>
      <c r="B27" s="40" t="s">
        <v>12</v>
      </c>
      <c r="C27" s="39"/>
      <c r="D27" s="39"/>
      <c r="E27" s="39"/>
      <c r="F27" s="39"/>
      <c r="G27" s="39"/>
      <c r="H27" s="39"/>
      <c r="I27" s="39"/>
      <c r="J27" s="39"/>
      <c r="K27" s="39"/>
      <c r="L27" s="39"/>
      <c r="M27" s="39"/>
      <c r="N27" s="41"/>
      <c r="O27" s="39"/>
      <c r="P27" s="39"/>
      <c r="Q27" s="39"/>
      <c r="R27" s="39"/>
      <c r="S27" s="39"/>
      <c r="T27" s="39"/>
      <c r="U27" s="39"/>
      <c r="V27" s="39"/>
      <c r="W27" s="39"/>
      <c r="X27" s="39"/>
      <c r="Y27" s="41"/>
      <c r="Z27" s="6"/>
      <c r="AA27" s="6"/>
      <c r="AB27" s="6"/>
      <c r="AC27" s="6"/>
      <c r="AD27" s="6"/>
      <c r="AE27" s="6"/>
      <c r="AF27" s="6"/>
      <c r="AG27" s="39"/>
      <c r="AH27" s="39"/>
      <c r="AI27" s="39"/>
      <c r="AJ27" s="41"/>
      <c r="AK27" s="6"/>
      <c r="AL27" s="6"/>
      <c r="AM27" s="6"/>
      <c r="AN27" s="6"/>
      <c r="AO27" s="6"/>
      <c r="AP27" s="6"/>
      <c r="AQ27" s="6"/>
      <c r="AR27" s="39"/>
      <c r="AS27" s="39"/>
      <c r="AT27" s="39"/>
      <c r="AU27" s="41"/>
      <c r="AV27" s="6"/>
      <c r="AW27" s="6"/>
      <c r="AX27" s="6"/>
      <c r="AY27" s="6"/>
      <c r="AZ27" s="6"/>
      <c r="BA27" s="6"/>
      <c r="BB27" s="6"/>
      <c r="BC27" s="39"/>
      <c r="BD27" s="39"/>
      <c r="BE27" s="39"/>
      <c r="BF27" s="41"/>
      <c r="BG27" s="6"/>
      <c r="BH27" s="6"/>
      <c r="BI27" s="6"/>
      <c r="BJ27" s="6"/>
      <c r="BK27" s="6"/>
      <c r="BL27" s="6"/>
      <c r="BM27" s="6"/>
      <c r="BN27" s="39"/>
      <c r="BO27" s="39"/>
      <c r="BP27" s="39"/>
      <c r="BQ27" s="41"/>
      <c r="BR27" s="6"/>
      <c r="BS27" s="6"/>
      <c r="BT27" s="6"/>
      <c r="BU27" s="6"/>
      <c r="BV27" s="6"/>
      <c r="BW27" s="6"/>
      <c r="BX27" s="6"/>
      <c r="BY27" s="39"/>
      <c r="BZ27" s="39"/>
      <c r="CA27" s="39"/>
      <c r="CB27" s="7"/>
      <c r="CC27" s="39"/>
      <c r="CD27" s="42"/>
      <c r="CF27" s="24"/>
      <c r="CG27" s="24" t="str">
        <f t="shared" si="0"/>
        <v>Добавить группу потребителей</v>
      </c>
      <c r="CH27" s="24"/>
      <c r="CI27" s="24"/>
      <c r="CJ27" s="15">
        <v>21</v>
      </c>
    </row>
    <row r="28" spans="1:88" ht="21.95" customHeight="1">
      <c r="A28" s="37"/>
      <c r="B28" s="43" t="s">
        <v>13</v>
      </c>
      <c r="C28" s="39"/>
      <c r="D28" s="39"/>
      <c r="E28" s="39"/>
      <c r="F28" s="39"/>
      <c r="G28" s="39"/>
      <c r="H28" s="39"/>
      <c r="I28" s="39"/>
      <c r="J28" s="39"/>
      <c r="K28" s="39"/>
      <c r="L28" s="39"/>
      <c r="M28" s="39"/>
      <c r="N28" s="41"/>
      <c r="O28" s="39"/>
      <c r="P28" s="39"/>
      <c r="Q28" s="39"/>
      <c r="R28" s="39"/>
      <c r="S28" s="39"/>
      <c r="T28" s="39"/>
      <c r="U28" s="39"/>
      <c r="V28" s="39"/>
      <c r="W28" s="39"/>
      <c r="X28" s="39"/>
      <c r="Y28" s="41"/>
      <c r="Z28" s="6"/>
      <c r="AA28" s="6"/>
      <c r="AB28" s="6"/>
      <c r="AC28" s="6"/>
      <c r="AD28" s="6"/>
      <c r="AE28" s="6"/>
      <c r="AF28" s="6"/>
      <c r="AG28" s="39"/>
      <c r="AH28" s="39"/>
      <c r="AI28" s="39"/>
      <c r="AJ28" s="41"/>
      <c r="AK28" s="6"/>
      <c r="AL28" s="6"/>
      <c r="AM28" s="6"/>
      <c r="AN28" s="6"/>
      <c r="AO28" s="6"/>
      <c r="AP28" s="6"/>
      <c r="AQ28" s="6"/>
      <c r="AR28" s="39"/>
      <c r="AS28" s="39"/>
      <c r="AT28" s="39"/>
      <c r="AU28" s="41"/>
      <c r="AV28" s="6"/>
      <c r="AW28" s="6"/>
      <c r="AX28" s="6"/>
      <c r="AY28" s="6"/>
      <c r="AZ28" s="6"/>
      <c r="BA28" s="6"/>
      <c r="BB28" s="6"/>
      <c r="BC28" s="39"/>
      <c r="BD28" s="39"/>
      <c r="BE28" s="39"/>
      <c r="BF28" s="41"/>
      <c r="BG28" s="6"/>
      <c r="BH28" s="6"/>
      <c r="BI28" s="6"/>
      <c r="BJ28" s="6"/>
      <c r="BK28" s="6"/>
      <c r="BL28" s="6"/>
      <c r="BM28" s="6"/>
      <c r="BN28" s="39"/>
      <c r="BO28" s="39"/>
      <c r="BP28" s="39"/>
      <c r="BQ28" s="41"/>
      <c r="BR28" s="6"/>
      <c r="BS28" s="6"/>
      <c r="BT28" s="6"/>
      <c r="BU28" s="6"/>
      <c r="BV28" s="6"/>
      <c r="BW28" s="6"/>
      <c r="BX28" s="6"/>
      <c r="BY28" s="39"/>
      <c r="BZ28" s="39"/>
      <c r="CA28" s="39"/>
      <c r="CB28" s="7"/>
      <c r="CC28" s="39"/>
      <c r="CD28" s="44"/>
      <c r="CF28" s="24"/>
      <c r="CG28" s="24" t="str">
        <f t="shared" si="0"/>
        <v>Добавить наименование признака дифференциации</v>
      </c>
      <c r="CH28" s="24"/>
      <c r="CI28" s="24"/>
      <c r="CJ28" s="15">
        <v>21</v>
      </c>
    </row>
    <row r="29" spans="1:88" s="17" customFormat="1" ht="0" hidden="1" customHeight="1">
      <c r="A29" s="47"/>
      <c r="B29" s="45" t="s">
        <v>14</v>
      </c>
      <c r="C29" s="27"/>
      <c r="D29" s="27"/>
      <c r="E29" s="27"/>
      <c r="F29" s="27"/>
      <c r="G29" s="27"/>
      <c r="H29" s="27"/>
      <c r="I29" s="27"/>
      <c r="J29" s="27"/>
      <c r="K29" s="27"/>
      <c r="L29" s="27"/>
      <c r="M29" s="27"/>
      <c r="N29" s="27"/>
      <c r="O29" s="27"/>
      <c r="P29" s="27"/>
      <c r="Q29" s="27"/>
      <c r="R29" s="27"/>
      <c r="S29" s="27"/>
      <c r="T29" s="27"/>
      <c r="U29" s="27"/>
      <c r="V29" s="27"/>
      <c r="W29" s="27"/>
      <c r="X29" s="27"/>
      <c r="Y29" s="27"/>
      <c r="Z29" s="8"/>
      <c r="AA29" s="8"/>
      <c r="AB29" s="8"/>
      <c r="AC29" s="8"/>
      <c r="AD29" s="8"/>
      <c r="AE29" s="8"/>
      <c r="AF29" s="8"/>
      <c r="AG29" s="27"/>
      <c r="AH29" s="27"/>
      <c r="AI29" s="27"/>
      <c r="AJ29" s="27"/>
      <c r="AK29" s="8"/>
      <c r="AL29" s="8"/>
      <c r="AM29" s="8"/>
      <c r="AN29" s="8"/>
      <c r="AO29" s="8"/>
      <c r="AP29" s="8"/>
      <c r="AQ29" s="8"/>
      <c r="AR29" s="27"/>
      <c r="AS29" s="27"/>
      <c r="AT29" s="27"/>
      <c r="AU29" s="27"/>
      <c r="AV29" s="8"/>
      <c r="AW29" s="8"/>
      <c r="AX29" s="8"/>
      <c r="AY29" s="8"/>
      <c r="AZ29" s="8"/>
      <c r="BA29" s="8"/>
      <c r="BB29" s="8"/>
      <c r="BC29" s="27"/>
      <c r="BD29" s="27"/>
      <c r="BE29" s="27"/>
      <c r="BF29" s="27"/>
      <c r="BG29" s="8"/>
      <c r="BH29" s="8"/>
      <c r="BI29" s="8"/>
      <c r="BJ29" s="8"/>
      <c r="BK29" s="8"/>
      <c r="BL29" s="8"/>
      <c r="BM29" s="8"/>
      <c r="BN29" s="27"/>
      <c r="BO29" s="27"/>
      <c r="BP29" s="27"/>
      <c r="BQ29" s="27"/>
      <c r="BR29" s="8"/>
      <c r="BS29" s="8"/>
      <c r="BT29" s="8"/>
      <c r="BU29" s="8"/>
      <c r="BV29" s="8"/>
      <c r="BW29" s="8"/>
      <c r="BX29" s="8"/>
      <c r="BY29" s="27"/>
      <c r="BZ29" s="27"/>
      <c r="CA29" s="27"/>
      <c r="CB29" s="8"/>
      <c r="CC29" s="27"/>
      <c r="CD29" s="27"/>
      <c r="CF29" s="24"/>
      <c r="CG29" s="24" t="str">
        <f t="shared" si="0"/>
        <v>Добавить централизованную систему для дифференциации</v>
      </c>
      <c r="CH29" s="24"/>
      <c r="CI29" s="24"/>
      <c r="CJ29" s="17">
        <v>0</v>
      </c>
    </row>
    <row r="30" spans="1:88" s="17" customFormat="1" ht="0" hidden="1" customHeight="1">
      <c r="A30" s="47"/>
      <c r="B30" s="45" t="s">
        <v>15</v>
      </c>
      <c r="C30" s="27"/>
      <c r="D30" s="27"/>
      <c r="E30" s="27"/>
      <c r="F30" s="27"/>
      <c r="G30" s="27"/>
      <c r="H30" s="27"/>
      <c r="I30" s="27"/>
      <c r="J30" s="27"/>
      <c r="K30" s="27"/>
      <c r="L30" s="27"/>
      <c r="M30" s="27"/>
      <c r="N30" s="27"/>
      <c r="O30" s="27"/>
      <c r="P30" s="27"/>
      <c r="Q30" s="27"/>
      <c r="R30" s="27"/>
      <c r="S30" s="27"/>
      <c r="T30" s="27"/>
      <c r="U30" s="27"/>
      <c r="V30" s="27"/>
      <c r="W30" s="27"/>
      <c r="X30" s="27"/>
      <c r="Y30" s="27"/>
      <c r="Z30" s="8"/>
      <c r="AA30" s="8"/>
      <c r="AB30" s="8"/>
      <c r="AC30" s="8"/>
      <c r="AD30" s="8"/>
      <c r="AE30" s="8"/>
      <c r="AF30" s="8"/>
      <c r="AG30" s="27"/>
      <c r="AH30" s="27"/>
      <c r="AI30" s="27"/>
      <c r="AJ30" s="27"/>
      <c r="AK30" s="8"/>
      <c r="AL30" s="8"/>
      <c r="AM30" s="8"/>
      <c r="AN30" s="8"/>
      <c r="AO30" s="8"/>
      <c r="AP30" s="8"/>
      <c r="AQ30" s="8"/>
      <c r="AR30" s="27"/>
      <c r="AS30" s="27"/>
      <c r="AT30" s="27"/>
      <c r="AU30" s="27"/>
      <c r="AV30" s="8"/>
      <c r="AW30" s="8"/>
      <c r="AX30" s="8"/>
      <c r="AY30" s="8"/>
      <c r="AZ30" s="8"/>
      <c r="BA30" s="8"/>
      <c r="BB30" s="8"/>
      <c r="BC30" s="27"/>
      <c r="BD30" s="27"/>
      <c r="BE30" s="27"/>
      <c r="BF30" s="27"/>
      <c r="BG30" s="8"/>
      <c r="BH30" s="8"/>
      <c r="BI30" s="8"/>
      <c r="BJ30" s="8"/>
      <c r="BK30" s="8"/>
      <c r="BL30" s="8"/>
      <c r="BM30" s="8"/>
      <c r="BN30" s="27"/>
      <c r="BO30" s="27"/>
      <c r="BP30" s="27"/>
      <c r="BQ30" s="27"/>
      <c r="BR30" s="8"/>
      <c r="BS30" s="8"/>
      <c r="BT30" s="8"/>
      <c r="BU30" s="8"/>
      <c r="BV30" s="8"/>
      <c r="BW30" s="8"/>
      <c r="BX30" s="8"/>
      <c r="BY30" s="27"/>
      <c r="BZ30" s="27"/>
      <c r="CA30" s="27"/>
      <c r="CB30" s="8"/>
      <c r="CC30" s="27"/>
      <c r="CD30" s="27"/>
      <c r="CF30" s="24"/>
      <c r="CG30" s="24" t="str">
        <f t="shared" si="0"/>
        <v>Добавить территорию для дифференциации</v>
      </c>
      <c r="CH30" s="24"/>
      <c r="CI30" s="24"/>
      <c r="CJ30" s="17">
        <v>0</v>
      </c>
    </row>
    <row r="31" spans="1:88" s="17" customFormat="1" ht="0" hidden="1" customHeight="1">
      <c r="A31" s="47"/>
      <c r="B31" s="45" t="s">
        <v>53</v>
      </c>
      <c r="C31" s="27"/>
      <c r="D31" s="27"/>
      <c r="E31" s="27"/>
      <c r="F31" s="27"/>
      <c r="G31" s="27"/>
      <c r="H31" s="27"/>
      <c r="I31" s="27"/>
      <c r="J31" s="27"/>
      <c r="K31" s="27"/>
      <c r="L31" s="27"/>
      <c r="M31" s="27"/>
      <c r="N31" s="27"/>
      <c r="O31" s="27"/>
      <c r="P31" s="27"/>
      <c r="Q31" s="27"/>
      <c r="R31" s="27"/>
      <c r="S31" s="27"/>
      <c r="T31" s="27"/>
      <c r="U31" s="27"/>
      <c r="V31" s="27"/>
      <c r="W31" s="27"/>
      <c r="X31" s="27"/>
      <c r="Y31" s="27"/>
      <c r="Z31" s="8"/>
      <c r="AA31" s="8"/>
      <c r="AB31" s="8"/>
      <c r="AC31" s="8"/>
      <c r="AD31" s="8"/>
      <c r="AE31" s="8"/>
      <c r="AF31" s="8"/>
      <c r="AG31" s="27"/>
      <c r="AH31" s="27"/>
      <c r="AI31" s="27"/>
      <c r="AJ31" s="27"/>
      <c r="AK31" s="8"/>
      <c r="AL31" s="8"/>
      <c r="AM31" s="8"/>
      <c r="AN31" s="8"/>
      <c r="AO31" s="8"/>
      <c r="AP31" s="8"/>
      <c r="AQ31" s="8"/>
      <c r="AR31" s="27"/>
      <c r="AS31" s="27"/>
      <c r="AT31" s="27"/>
      <c r="AU31" s="27"/>
      <c r="AV31" s="8"/>
      <c r="AW31" s="8"/>
      <c r="AX31" s="8"/>
      <c r="AY31" s="8"/>
      <c r="AZ31" s="8"/>
      <c r="BA31" s="8"/>
      <c r="BB31" s="8"/>
      <c r="BC31" s="27"/>
      <c r="BD31" s="27"/>
      <c r="BE31" s="27"/>
      <c r="BF31" s="27"/>
      <c r="BG31" s="8"/>
      <c r="BH31" s="8"/>
      <c r="BI31" s="8"/>
      <c r="BJ31" s="8"/>
      <c r="BK31" s="8"/>
      <c r="BL31" s="8"/>
      <c r="BM31" s="8"/>
      <c r="BN31" s="27"/>
      <c r="BO31" s="27"/>
      <c r="BP31" s="27"/>
      <c r="BQ31" s="27"/>
      <c r="BR31" s="8"/>
      <c r="BS31" s="8"/>
      <c r="BT31" s="8"/>
      <c r="BU31" s="8"/>
      <c r="BV31" s="8"/>
      <c r="BW31" s="8"/>
      <c r="BX31" s="8"/>
      <c r="BY31" s="27"/>
      <c r="BZ31" s="27"/>
      <c r="CA31" s="27"/>
      <c r="CB31" s="8"/>
      <c r="CC31" s="27"/>
      <c r="CD31" s="27"/>
      <c r="CF31" s="24"/>
      <c r="CG31" s="24" t="str">
        <f t="shared" si="0"/>
        <v>Добавить наименование тарифа</v>
      </c>
      <c r="CH31" s="24"/>
      <c r="CI31" s="24"/>
      <c r="CJ31" s="17">
        <v>0</v>
      </c>
    </row>
    <row r="32" spans="1:88" ht="11.45" customHeight="1">
      <c r="A32" s="15"/>
      <c r="Z32" s="3"/>
      <c r="AA32" s="3"/>
      <c r="AB32" s="3"/>
      <c r="AC32" s="3"/>
      <c r="AD32" s="3"/>
      <c r="AE32" s="3"/>
      <c r="AF32" s="3"/>
      <c r="AG32" s="15"/>
      <c r="AH32" s="15"/>
      <c r="AI32" s="15"/>
      <c r="AJ32" s="15"/>
      <c r="AK32" s="3"/>
      <c r="AL32" s="3"/>
      <c r="AM32" s="3"/>
      <c r="AN32" s="3"/>
      <c r="AO32" s="3"/>
      <c r="AP32" s="3"/>
      <c r="AQ32" s="3"/>
      <c r="AR32" s="15"/>
      <c r="AS32" s="15"/>
      <c r="AT32" s="15"/>
      <c r="AU32" s="15"/>
      <c r="AV32" s="3"/>
      <c r="AW32" s="3"/>
      <c r="AX32" s="3"/>
      <c r="AY32" s="3"/>
      <c r="AZ32" s="3"/>
      <c r="BA32" s="3"/>
      <c r="BB32" s="3"/>
      <c r="BC32" s="15"/>
      <c r="BD32" s="15"/>
      <c r="BE32" s="15"/>
      <c r="BF32" s="15"/>
      <c r="BG32" s="3"/>
      <c r="BH32" s="3"/>
      <c r="BI32" s="3"/>
      <c r="BJ32" s="3"/>
      <c r="BK32" s="3"/>
      <c r="BL32" s="3"/>
      <c r="BM32" s="3"/>
      <c r="BN32" s="15"/>
      <c r="BO32" s="15"/>
      <c r="BP32" s="15"/>
      <c r="BQ32" s="15"/>
      <c r="BR32" s="3"/>
      <c r="BS32" s="3"/>
      <c r="BT32" s="3"/>
      <c r="BU32" s="3"/>
      <c r="BV32" s="3"/>
      <c r="BW32" s="3"/>
      <c r="BX32" s="3"/>
      <c r="BY32" s="15"/>
      <c r="BZ32" s="15"/>
      <c r="CA32" s="15"/>
      <c r="CB32" s="3"/>
      <c r="CE32" s="15"/>
      <c r="CF32" s="15"/>
      <c r="CG32" s="15"/>
      <c r="CH32" s="15"/>
      <c r="CI32" s="15"/>
      <c r="CJ32" s="15">
        <v>11</v>
      </c>
    </row>
    <row r="33" spans="1:88" ht="14.65" customHeight="1">
      <c r="A33" s="70"/>
      <c r="B33" s="121"/>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78"/>
      <c r="AA33" s="178"/>
      <c r="AB33" s="178"/>
      <c r="AC33" s="178"/>
      <c r="AD33" s="178"/>
      <c r="AE33" s="178"/>
      <c r="AF33" s="178"/>
      <c r="AG33" s="121"/>
      <c r="AH33" s="121"/>
      <c r="AI33" s="121"/>
      <c r="AJ33" s="121"/>
      <c r="AK33" s="178"/>
      <c r="AL33" s="178"/>
      <c r="AM33" s="178"/>
      <c r="AN33" s="178"/>
      <c r="AO33" s="178"/>
      <c r="AP33" s="178"/>
      <c r="AQ33" s="178"/>
      <c r="AR33" s="121"/>
      <c r="AS33" s="121"/>
      <c r="AT33" s="121"/>
      <c r="AU33" s="121"/>
      <c r="AV33" s="178"/>
      <c r="AW33" s="178"/>
      <c r="AX33" s="178"/>
      <c r="AY33" s="178"/>
      <c r="AZ33" s="178"/>
      <c r="BA33" s="178"/>
      <c r="BB33" s="178"/>
      <c r="BC33" s="121"/>
      <c r="BD33" s="121"/>
      <c r="BE33" s="121"/>
      <c r="BF33" s="121"/>
      <c r="BG33" s="178"/>
      <c r="BH33" s="178"/>
      <c r="BI33" s="178"/>
      <c r="BJ33" s="178"/>
      <c r="BK33" s="178"/>
      <c r="BL33" s="178"/>
      <c r="BM33" s="178"/>
      <c r="BN33" s="121"/>
      <c r="BO33" s="121"/>
      <c r="BP33" s="121"/>
      <c r="BQ33" s="121"/>
      <c r="BR33" s="178"/>
      <c r="BS33" s="178"/>
      <c r="BT33" s="178"/>
      <c r="BU33" s="178"/>
      <c r="BV33" s="178"/>
      <c r="BW33" s="178"/>
      <c r="BX33" s="178"/>
      <c r="BY33" s="121"/>
      <c r="BZ33" s="121"/>
      <c r="CA33" s="121"/>
      <c r="CB33" s="178"/>
      <c r="CC33" s="121"/>
      <c r="CD33" s="121"/>
      <c r="CJ33" s="15">
        <v>14</v>
      </c>
    </row>
    <row r="34" spans="1:88" ht="14.65" customHeight="1">
      <c r="Z34" s="3"/>
      <c r="AA34" s="3"/>
      <c r="AB34" s="3"/>
      <c r="AC34" s="3"/>
      <c r="AD34" s="3"/>
      <c r="AE34" s="3"/>
      <c r="AF34" s="3"/>
      <c r="AG34" s="15"/>
      <c r="AH34" s="15"/>
      <c r="AI34" s="15"/>
      <c r="AJ34" s="15"/>
      <c r="AK34" s="3"/>
      <c r="AL34" s="3"/>
      <c r="AM34" s="3"/>
      <c r="AN34" s="3"/>
      <c r="AO34" s="3"/>
      <c r="AP34" s="3"/>
      <c r="AQ34" s="3"/>
      <c r="AR34" s="15"/>
      <c r="AS34" s="15"/>
      <c r="AT34" s="15"/>
      <c r="AU34" s="15"/>
      <c r="AV34" s="3"/>
      <c r="AW34" s="3"/>
      <c r="AX34" s="3"/>
      <c r="AY34" s="3"/>
      <c r="AZ34" s="3"/>
      <c r="BA34" s="3"/>
      <c r="BB34" s="3"/>
      <c r="BC34" s="15"/>
      <c r="BD34" s="15"/>
      <c r="BE34" s="15"/>
      <c r="BF34" s="15"/>
      <c r="BG34" s="3"/>
      <c r="BH34" s="3"/>
      <c r="BI34" s="3"/>
      <c r="BJ34" s="3"/>
      <c r="BK34" s="3"/>
      <c r="BL34" s="3"/>
      <c r="BM34" s="3"/>
      <c r="BN34" s="15"/>
      <c r="BO34" s="15"/>
      <c r="BP34" s="15"/>
      <c r="BQ34" s="15"/>
      <c r="BR34" s="3"/>
      <c r="BS34" s="3"/>
      <c r="BT34" s="3"/>
      <c r="BU34" s="3"/>
      <c r="BV34" s="3"/>
      <c r="BW34" s="3"/>
      <c r="BX34" s="3"/>
      <c r="BY34" s="15"/>
      <c r="BZ34" s="15"/>
      <c r="CA34" s="15"/>
      <c r="CB34" s="3"/>
      <c r="CJ34" s="15">
        <v>14</v>
      </c>
    </row>
    <row r="35" spans="1:88" ht="14.65" customHeight="1">
      <c r="A35" s="70"/>
      <c r="B35" s="121"/>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78"/>
      <c r="AA35" s="178"/>
      <c r="AB35" s="178"/>
      <c r="AC35" s="178"/>
      <c r="AD35" s="178"/>
      <c r="AE35" s="178"/>
      <c r="AF35" s="178"/>
      <c r="AG35" s="121"/>
      <c r="AH35" s="121"/>
      <c r="AI35" s="121"/>
      <c r="AJ35" s="121"/>
      <c r="AK35" s="178"/>
      <c r="AL35" s="178"/>
      <c r="AM35" s="178"/>
      <c r="AN35" s="178"/>
      <c r="AO35" s="178"/>
      <c r="AP35" s="178"/>
      <c r="AQ35" s="178"/>
      <c r="AR35" s="121"/>
      <c r="AS35" s="121"/>
      <c r="AT35" s="121"/>
      <c r="AU35" s="121"/>
      <c r="AV35" s="178"/>
      <c r="AW35" s="178"/>
      <c r="AX35" s="178"/>
      <c r="AY35" s="178"/>
      <c r="AZ35" s="178"/>
      <c r="BA35" s="178"/>
      <c r="BB35" s="178"/>
      <c r="BC35" s="121"/>
      <c r="BD35" s="121"/>
      <c r="BE35" s="121"/>
      <c r="BF35" s="121"/>
      <c r="BG35" s="178"/>
      <c r="BH35" s="178"/>
      <c r="BI35" s="178"/>
      <c r="BJ35" s="178"/>
      <c r="BK35" s="178"/>
      <c r="BL35" s="178"/>
      <c r="BM35" s="178"/>
      <c r="BN35" s="121"/>
      <c r="BO35" s="121"/>
      <c r="BP35" s="121"/>
      <c r="BQ35" s="121"/>
      <c r="BR35" s="178"/>
      <c r="BS35" s="178"/>
      <c r="BT35" s="178"/>
      <c r="BU35" s="178"/>
      <c r="BV35" s="178"/>
      <c r="BW35" s="178"/>
      <c r="BX35" s="178"/>
      <c r="BY35" s="121"/>
      <c r="BZ35" s="121"/>
      <c r="CA35" s="121"/>
      <c r="CB35" s="178"/>
      <c r="CC35" s="121"/>
      <c r="CD35" s="121"/>
      <c r="CJ35" s="15">
        <v>14</v>
      </c>
    </row>
    <row r="36" spans="1:88" ht="22.5" hidden="1" customHeight="1">
      <c r="A36" s="16">
        <v>12</v>
      </c>
      <c r="B36" s="15">
        <v>35</v>
      </c>
      <c r="C36" s="15">
        <v>0</v>
      </c>
      <c r="D36" s="15">
        <v>0</v>
      </c>
      <c r="E36" s="15">
        <v>0</v>
      </c>
      <c r="F36" s="15">
        <v>0</v>
      </c>
      <c r="G36" s="15">
        <v>0</v>
      </c>
      <c r="H36" s="15">
        <v>0</v>
      </c>
      <c r="I36" s="15">
        <v>0</v>
      </c>
      <c r="J36" s="15">
        <v>0</v>
      </c>
      <c r="K36" s="15">
        <v>0</v>
      </c>
      <c r="L36" s="15">
        <v>0</v>
      </c>
      <c r="M36" s="15">
        <v>0</v>
      </c>
      <c r="N36" s="15">
        <v>0</v>
      </c>
      <c r="O36" s="15">
        <v>19</v>
      </c>
      <c r="P36" s="15">
        <v>19</v>
      </c>
      <c r="Q36" s="15">
        <v>19</v>
      </c>
      <c r="R36" s="15">
        <v>19</v>
      </c>
      <c r="S36" s="15">
        <v>19</v>
      </c>
      <c r="T36" s="15">
        <v>19</v>
      </c>
      <c r="U36" s="15">
        <v>19</v>
      </c>
      <c r="V36" s="15">
        <v>11</v>
      </c>
      <c r="W36" s="15">
        <v>3</v>
      </c>
      <c r="X36" s="15">
        <v>11</v>
      </c>
      <c r="Y36" s="15">
        <v>0</v>
      </c>
      <c r="Z36" s="3">
        <v>0</v>
      </c>
      <c r="AA36" s="3">
        <v>0</v>
      </c>
      <c r="AB36" s="3">
        <v>0</v>
      </c>
      <c r="AC36" s="3">
        <v>0</v>
      </c>
      <c r="AD36" s="3">
        <v>0</v>
      </c>
      <c r="AE36" s="3">
        <v>0</v>
      </c>
      <c r="AF36" s="3">
        <v>0</v>
      </c>
      <c r="AG36" s="15">
        <v>0</v>
      </c>
      <c r="AH36" s="15">
        <v>0</v>
      </c>
      <c r="AI36" s="15">
        <v>0</v>
      </c>
      <c r="AJ36" s="15">
        <v>0</v>
      </c>
      <c r="AK36" s="3">
        <v>0</v>
      </c>
      <c r="AL36" s="3">
        <v>0</v>
      </c>
      <c r="AM36" s="3">
        <v>0</v>
      </c>
      <c r="AN36" s="3">
        <v>0</v>
      </c>
      <c r="AO36" s="3">
        <v>0</v>
      </c>
      <c r="AP36" s="3">
        <v>0</v>
      </c>
      <c r="AQ36" s="3">
        <v>0</v>
      </c>
      <c r="AR36" s="15">
        <v>0</v>
      </c>
      <c r="AS36" s="15">
        <v>0</v>
      </c>
      <c r="AT36" s="15">
        <v>0</v>
      </c>
      <c r="AU36" s="15">
        <v>0</v>
      </c>
      <c r="AV36" s="3">
        <v>0</v>
      </c>
      <c r="AW36" s="3">
        <v>0</v>
      </c>
      <c r="AX36" s="3">
        <v>0</v>
      </c>
      <c r="AY36" s="3">
        <v>0</v>
      </c>
      <c r="AZ36" s="3">
        <v>0</v>
      </c>
      <c r="BA36" s="3">
        <v>0</v>
      </c>
      <c r="BB36" s="3">
        <v>0</v>
      </c>
      <c r="BC36" s="15">
        <v>0</v>
      </c>
      <c r="BD36" s="15">
        <v>0</v>
      </c>
      <c r="BE36" s="15">
        <v>0</v>
      </c>
      <c r="BF36" s="15">
        <v>0</v>
      </c>
      <c r="BG36" s="3">
        <v>0</v>
      </c>
      <c r="BH36" s="3">
        <v>0</v>
      </c>
      <c r="BI36" s="3">
        <v>0</v>
      </c>
      <c r="BJ36" s="3">
        <v>0</v>
      </c>
      <c r="BK36" s="3">
        <v>0</v>
      </c>
      <c r="BL36" s="3">
        <v>0</v>
      </c>
      <c r="BM36" s="3">
        <v>0</v>
      </c>
      <c r="BN36" s="15">
        <v>0</v>
      </c>
      <c r="BO36" s="15">
        <v>0</v>
      </c>
      <c r="BP36" s="15">
        <v>0</v>
      </c>
      <c r="BQ36" s="15">
        <v>0</v>
      </c>
      <c r="BR36" s="3">
        <v>0</v>
      </c>
      <c r="BS36" s="3">
        <v>0</v>
      </c>
      <c r="BT36" s="3">
        <v>0</v>
      </c>
      <c r="BU36" s="3">
        <v>0</v>
      </c>
      <c r="BV36" s="3">
        <v>0</v>
      </c>
      <c r="BW36" s="3">
        <v>0</v>
      </c>
      <c r="BX36" s="3">
        <v>0</v>
      </c>
      <c r="BY36" s="15">
        <v>0</v>
      </c>
      <c r="BZ36" s="15">
        <v>0</v>
      </c>
      <c r="CA36" s="15">
        <v>0</v>
      </c>
      <c r="CB36" s="3">
        <v>0</v>
      </c>
      <c r="CC36" s="15">
        <v>4</v>
      </c>
      <c r="CD36" s="15">
        <v>115</v>
      </c>
      <c r="CE36" s="17">
        <v>10</v>
      </c>
      <c r="CF36" s="17">
        <v>10</v>
      </c>
      <c r="CG36" s="17">
        <v>10</v>
      </c>
      <c r="CH36" s="17">
        <v>10</v>
      </c>
      <c r="CI36" s="17">
        <v>10</v>
      </c>
      <c r="CJ36" s="15">
        <v>23</v>
      </c>
    </row>
  </sheetData>
  <mergeCells count="187">
    <mergeCell ref="CD24:CD25"/>
    <mergeCell ref="B33:CD33"/>
    <mergeCell ref="B35:CD35"/>
    <mergeCell ref="V24:V25"/>
    <mergeCell ref="D15:D17"/>
    <mergeCell ref="L18:M18"/>
    <mergeCell ref="W18:X18"/>
    <mergeCell ref="D19:N19"/>
    <mergeCell ref="O19:CC19"/>
    <mergeCell ref="D20:N20"/>
    <mergeCell ref="O20:CC20"/>
    <mergeCell ref="D21:N21"/>
    <mergeCell ref="O21:CC21"/>
    <mergeCell ref="D22:N22"/>
    <mergeCell ref="O22:CC22"/>
    <mergeCell ref="F16:G16"/>
    <mergeCell ref="E16:E17"/>
    <mergeCell ref="H16:H17"/>
    <mergeCell ref="I16:J16"/>
    <mergeCell ref="E15:G15"/>
    <mergeCell ref="H15:J15"/>
    <mergeCell ref="AH18:AI18"/>
    <mergeCell ref="AA16:AA17"/>
    <mergeCell ref="AB16:AC16"/>
    <mergeCell ref="A7:B7"/>
    <mergeCell ref="D7:M7"/>
    <mergeCell ref="O7:X7"/>
    <mergeCell ref="D23:N23"/>
    <mergeCell ref="O23:CC23"/>
    <mergeCell ref="W24:W25"/>
    <mergeCell ref="X24:X25"/>
    <mergeCell ref="Y24:Y25"/>
    <mergeCell ref="D5:M5"/>
    <mergeCell ref="O5:X5"/>
    <mergeCell ref="A14:A17"/>
    <mergeCell ref="B14:B17"/>
    <mergeCell ref="D14:M14"/>
    <mergeCell ref="N14:N17"/>
    <mergeCell ref="O14:X14"/>
    <mergeCell ref="Y14:Y17"/>
    <mergeCell ref="A9:B9"/>
    <mergeCell ref="D9:M9"/>
    <mergeCell ref="O9:X9"/>
    <mergeCell ref="A10:B10"/>
    <mergeCell ref="D10:M10"/>
    <mergeCell ref="O10:X10"/>
    <mergeCell ref="CC14:CC17"/>
    <mergeCell ref="O15:O17"/>
    <mergeCell ref="D6:M6"/>
    <mergeCell ref="O6:X6"/>
    <mergeCell ref="CD13:CD17"/>
    <mergeCell ref="L17:M17"/>
    <mergeCell ref="W17:X17"/>
    <mergeCell ref="D12:N12"/>
    <mergeCell ref="A1:AI1"/>
    <mergeCell ref="P15:R15"/>
    <mergeCell ref="S15:U15"/>
    <mergeCell ref="P16:P17"/>
    <mergeCell ref="Q16:R16"/>
    <mergeCell ref="S16:S17"/>
    <mergeCell ref="A2:X2"/>
    <mergeCell ref="A4:B4"/>
    <mergeCell ref="D4:M4"/>
    <mergeCell ref="O4:X4"/>
    <mergeCell ref="A5:B5"/>
    <mergeCell ref="O12:Y12"/>
    <mergeCell ref="A13:CC13"/>
    <mergeCell ref="V15:X16"/>
    <mergeCell ref="K15:M16"/>
    <mergeCell ref="T16:U16"/>
    <mergeCell ref="A6:B6"/>
    <mergeCell ref="Z15:Z17"/>
    <mergeCell ref="Z4:AI4"/>
    <mergeCell ref="Z5:AI5"/>
    <mergeCell ref="Z6:AI6"/>
    <mergeCell ref="Z7:AI7"/>
    <mergeCell ref="Z9:AI9"/>
    <mergeCell ref="Z10:AI10"/>
    <mergeCell ref="Z12:AJ12"/>
    <mergeCell ref="Z14:AI14"/>
    <mergeCell ref="AJ14:AJ17"/>
    <mergeCell ref="AA15:AC15"/>
    <mergeCell ref="AD15:AF15"/>
    <mergeCell ref="AG15:AI16"/>
    <mergeCell ref="AD16:AD17"/>
    <mergeCell ref="AE16:AF16"/>
    <mergeCell ref="AH17:AI17"/>
    <mergeCell ref="AK15:AK17"/>
    <mergeCell ref="AS18:AT18"/>
    <mergeCell ref="AK4:AT4"/>
    <mergeCell ref="AK5:AT5"/>
    <mergeCell ref="AK6:AT6"/>
    <mergeCell ref="AK7:AT7"/>
    <mergeCell ref="AK9:AT9"/>
    <mergeCell ref="AK10:AT10"/>
    <mergeCell ref="AK12:AU12"/>
    <mergeCell ref="AK14:AT14"/>
    <mergeCell ref="AU14:AU17"/>
    <mergeCell ref="AL15:AN15"/>
    <mergeCell ref="AO15:AQ15"/>
    <mergeCell ref="AR15:AT16"/>
    <mergeCell ref="AL16:AL17"/>
    <mergeCell ref="AM16:AN16"/>
    <mergeCell ref="AO16:AO17"/>
    <mergeCell ref="AP16:AQ16"/>
    <mergeCell ref="AS17:AT17"/>
    <mergeCell ref="AV15:AV17"/>
    <mergeCell ref="BD18:BE18"/>
    <mergeCell ref="AV4:BE4"/>
    <mergeCell ref="AV5:BE5"/>
    <mergeCell ref="AV6:BE6"/>
    <mergeCell ref="AV7:BE7"/>
    <mergeCell ref="AV9:BE9"/>
    <mergeCell ref="AV10:BE10"/>
    <mergeCell ref="AV12:BF12"/>
    <mergeCell ref="AV14:BE14"/>
    <mergeCell ref="BF14:BF17"/>
    <mergeCell ref="AW15:AY15"/>
    <mergeCell ref="AZ15:BB15"/>
    <mergeCell ref="BC15:BE16"/>
    <mergeCell ref="AW16:AW17"/>
    <mergeCell ref="AX16:AY16"/>
    <mergeCell ref="AZ16:AZ17"/>
    <mergeCell ref="BA16:BB16"/>
    <mergeCell ref="BD17:BE17"/>
    <mergeCell ref="BG15:BG17"/>
    <mergeCell ref="BO18:BP18"/>
    <mergeCell ref="BG4:BP4"/>
    <mergeCell ref="BG5:BP5"/>
    <mergeCell ref="BG6:BP6"/>
    <mergeCell ref="BG7:BP7"/>
    <mergeCell ref="BG9:BP9"/>
    <mergeCell ref="BG10:BP10"/>
    <mergeCell ref="BG12:BQ12"/>
    <mergeCell ref="BG14:BP14"/>
    <mergeCell ref="BQ14:BQ17"/>
    <mergeCell ref="BH15:BJ15"/>
    <mergeCell ref="BK15:BM15"/>
    <mergeCell ref="BN15:BP16"/>
    <mergeCell ref="BH16:BH17"/>
    <mergeCell ref="BI16:BJ16"/>
    <mergeCell ref="BK16:BK17"/>
    <mergeCell ref="BL16:BM16"/>
    <mergeCell ref="BO17:BP17"/>
    <mergeCell ref="BR15:BR17"/>
    <mergeCell ref="BZ18:CA18"/>
    <mergeCell ref="BR4:CA4"/>
    <mergeCell ref="BR5:CA5"/>
    <mergeCell ref="BR6:CA6"/>
    <mergeCell ref="BR7:CA7"/>
    <mergeCell ref="BR9:CA9"/>
    <mergeCell ref="BR10:CA10"/>
    <mergeCell ref="BR12:CB12"/>
    <mergeCell ref="BR14:CA14"/>
    <mergeCell ref="CB14:CB17"/>
    <mergeCell ref="BS15:BU15"/>
    <mergeCell ref="BV15:BX15"/>
    <mergeCell ref="BY15:CA16"/>
    <mergeCell ref="BS16:BS17"/>
    <mergeCell ref="BT16:BU16"/>
    <mergeCell ref="BV16:BV17"/>
    <mergeCell ref="BW16:BX16"/>
    <mergeCell ref="BZ17:CA17"/>
    <mergeCell ref="CA24:CA25"/>
    <mergeCell ref="CB24:CB25"/>
    <mergeCell ref="K24:K25"/>
    <mergeCell ref="L24:L25"/>
    <mergeCell ref="M24:M25"/>
    <mergeCell ref="N24:N25"/>
    <mergeCell ref="BD24:BD25"/>
    <mergeCell ref="BE24:BE25"/>
    <mergeCell ref="BF24:BF25"/>
    <mergeCell ref="BN24:BN25"/>
    <mergeCell ref="BO24:BO25"/>
    <mergeCell ref="BP24:BP25"/>
    <mergeCell ref="BQ24:BQ25"/>
    <mergeCell ref="BY24:BY25"/>
    <mergeCell ref="BZ24:BZ25"/>
    <mergeCell ref="AG24:AG25"/>
    <mergeCell ref="AH24:AH25"/>
    <mergeCell ref="AI24:AI25"/>
    <mergeCell ref="AJ24:AJ25"/>
    <mergeCell ref="AR24:AR25"/>
    <mergeCell ref="AS24:AS25"/>
    <mergeCell ref="AT24:AT25"/>
    <mergeCell ref="AU24:AU25"/>
    <mergeCell ref="BC24:BC25"/>
  </mergeCells>
  <dataValidations count="7">
    <dataValidation allowBlank="1" sqref="A131094:CD131100 A196630:CD196636 A262166:CD262172 A327702:CD327708 A393238:CD393244 A458774:CD458780 A524310:CD524316 A589846:CD589852 A655382:CD655388 A720918:CD720924 A786454:CD786460 A851990:CD851996 A917526:CD917532 A983062:CD983068 A65558:CD65564" xr:uid="{A3CC9E40-A892-4049-A1A6-3591D8100DF1}"/>
    <dataValidation type="list" allowBlank="1" showInputMessage="1" errorTitle="Ошибка" error="Выберите значение из списка" prompt="Выберите значение из списка" sqref="D983059:CC983059 D65555:CC65555 D131091:CC131091 D196627:CC196627 D262163:CC262163 D327699:CC327699 D393235:CC393235 D458771:CC458771 D524307:CC524307 D589843:CC589843 D655379:CC655379 D720915:CC720915 D786451:CC786451 D851987:CC851987 D917523:CC917523" xr:uid="{BCE13442-F989-4F43-B017-44CD673C9709}">
      <formula1>kind_of_cons</formula1>
    </dataValidation>
    <dataValidation type="list" allowBlank="1" showInputMessage="1" showErrorMessage="1" errorTitle="Ошибка" error="Выберите значение из списка" sqref="O917522:T917522 O851986:T851986 O786450:T786450 O720914:T720914 O655378:T655378 O589842:T589842 O524306:T524306 O458770:T458770 O393234:T393234 O327698:T327698 O262162:T262162 O196626:T196626 O131090:T131090 O65554:T65554 O983058:T983058 D983058:J983058 D65554:J65554 D131090:J131090 D196626:J196626 D262162:J262162 D327698:J327698 D393234:J393234 D458770:J458770 D524306:J524306 D589842:J589842 D655378:J655378 D720914:J720914 D786450:J786450 D851986:J851986 D917522:J917522" xr:uid="{9FA5743D-85AF-447A-BF44-3A89CF96C536}">
      <formula1>kind_of_scheme_in</formula1>
    </dataValidation>
    <dataValidation type="textLength" operator="lessThanOrEqual" allowBlank="1" showInputMessage="1" showErrorMessage="1" errorTitle="Ошибка" error="Допускается ввод не более 900 символов!" sqref="CD65550:CD65557 CD131086:CD131093 CD196622:CD196629 CD262158:CD262165 CD327694:CD327701 CD393230:CD393237 CD458766:CD458773 CD524302:CD524309 CD589838:CD589845 CD655374:CD655381 CD720910:CD720917 CD786446:CD786453 CD851982:CD851989 CD917518:CD917525 CD983054:CD983061 B24 O22:Y22 CC22" xr:uid="{12EAE0F9-E574-4CB2-B6AE-1D7EB3474A35}">
      <formula1>900</formula1>
    </dataValidation>
    <dataValidation type="list" allowBlank="1" showInputMessage="1" showErrorMessage="1" errorTitle="Ошибка" error="Выберите значение из списка" sqref="B65556 B131092 B196628 B262164 B327700 B393236 B458772 B524308 B589844 B655380 B720916 B786452 B851988 B917524 B983060" xr:uid="{7A79AECD-0611-47A1-8237-B46C21150A8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K65556 K131092 K196628 K262164 K327700 K393236 K458772 K524308 K589844 K655380 K720916 K786452 K851988 K917524 K983060 M65556 M131092 M196628 M262164 M327700 M393236 M458772 M524308 M589844 M655380 M720916 M786452 M851988 M917524 M983060 V65556 V131092 V196628 V262164 V327700 V393236 V458772 V524308 V589844 V655380 V720916 V786452 V851988 V917524 V983060 X65556 X131092 X196628 X262164 X327700 X393236 X458772 X524308 X589844 X655380 X720916 X786452 X851988 X917524 X983060 X24 V24 K24 M24 AG24 AI24 AR24 AT24 BC24 BE24 BN24 BP24 BY24 CA24" xr:uid="{D0BE76EA-35B5-4769-A0A7-77AE3B52DA76}"/>
    <dataValidation allowBlank="1" showInputMessage="1" showErrorMessage="1" prompt="Для выбора выполните двойной щелчок левой клавиши мыши по соответствующей ячейке." sqref="L65556 L131092 L196628 L262164 L327700 L393236 L458772 L524308 L589844 L655380 L720916 L786452 L851988 L917524 L983060 N131092 N458772 N196628 N262164 N327700 N393236 N524308 N589844 N655380 N720916 N786452 N851988 N917524 N983060 N65556 W65556 W131092 W196628 W262164 W327700 W393236 W458772 W524308 W589844 W655380 W720916 W786452 W851988 W917524 W983060 Y524308:CB524308 Y196628:CB196628 Y589844:CB589844 Y655380:CB655380 Y720916:CB720916 Y786452:CB786452 Y851988:CB851988 Y917524:CB917524 Y983060:CB983060 Y65556:CB65556 Y131092:CB131092 Y458772:CB458772 Y262164:CB262164 W24 Y327700:CB327700 Y393236:CB393236 Y24 AH24 AJ24 AS24 AU24 BD24 BF24 BO24 BQ24 BZ24 CB24 L24 N24" xr:uid="{99F62213-793D-4BA9-9EBF-93779F3B550A}"/>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Форма 12</vt:lpstr>
      <vt:lpstr>Форма 13</vt:lpstr>
      <vt:lpstr>OFFER_METHOD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peo00</dc:creator>
  <cp:lastModifiedBy>peo00</cp:lastModifiedBy>
  <dcterms:created xsi:type="dcterms:W3CDTF">2015-06-05T18:19:34Z</dcterms:created>
  <dcterms:modified xsi:type="dcterms:W3CDTF">2025-05-14T11:35:35Z</dcterms:modified>
</cp:coreProperties>
</file>